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46AF785-D9BE-4CE8-92E6-903E44EBDA1C}" xr6:coauthVersionLast="45" xr6:coauthVersionMax="45" xr10:uidLastSave="{00000000-0000-0000-0000-000000000000}"/>
  <bookViews>
    <workbookView xWindow="-60" yWindow="-60" windowWidth="28920" windowHeight="15900" xr2:uid="{00000000-000D-0000-FFFF-FFFF00000000}"/>
  </bookViews>
  <sheets>
    <sheet name="I anno" sheetId="1" r:id="rId1"/>
    <sheet name="II anno" sheetId="2" r:id="rId2"/>
    <sheet name="III anno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40" i="1" l="1"/>
  <c r="AA40" i="1"/>
  <c r="Z40" i="1"/>
  <c r="Y40" i="1"/>
  <c r="X40" i="1"/>
  <c r="W40" i="1"/>
  <c r="V40" i="1"/>
  <c r="S39" i="1"/>
  <c r="Q39" i="1"/>
  <c r="O39" i="1"/>
  <c r="Q38" i="1"/>
  <c r="O38" i="1"/>
  <c r="Q37" i="1"/>
  <c r="O37" i="1"/>
  <c r="S35" i="1"/>
  <c r="Q35" i="1"/>
  <c r="O35" i="1"/>
  <c r="S34" i="1"/>
  <c r="Q34" i="1"/>
  <c r="O34" i="1"/>
  <c r="S32" i="1"/>
  <c r="Q32" i="1"/>
  <c r="O32" i="1"/>
  <c r="S31" i="1"/>
  <c r="Q31" i="1"/>
  <c r="O31" i="1"/>
  <c r="S29" i="1"/>
  <c r="Q29" i="1"/>
  <c r="O29" i="1"/>
  <c r="S28" i="1"/>
  <c r="Q28" i="1"/>
  <c r="O28" i="1"/>
  <c r="S27" i="1"/>
  <c r="Q27" i="1"/>
  <c r="O27" i="1"/>
  <c r="S25" i="1"/>
  <c r="Q25" i="1"/>
  <c r="O25" i="1"/>
  <c r="S24" i="1"/>
  <c r="Q24" i="1"/>
  <c r="O24" i="1"/>
  <c r="S21" i="1"/>
  <c r="Q21" i="1"/>
  <c r="O21" i="1"/>
  <c r="S20" i="1"/>
  <c r="Q20" i="1"/>
  <c r="O20" i="1"/>
  <c r="S19" i="1"/>
  <c r="Q19" i="1"/>
  <c r="O19" i="1"/>
  <c r="S17" i="1"/>
  <c r="Q17" i="1"/>
  <c r="O17" i="1"/>
  <c r="S16" i="1"/>
  <c r="Q16" i="1"/>
  <c r="O16" i="1"/>
  <c r="Q15" i="1"/>
  <c r="O15" i="1"/>
  <c r="S14" i="1"/>
  <c r="Q14" i="1"/>
  <c r="O14" i="1"/>
  <c r="S13" i="1"/>
  <c r="Q13" i="1"/>
  <c r="O13" i="1"/>
  <c r="S12" i="1"/>
  <c r="Q12" i="1"/>
  <c r="O12" i="1"/>
  <c r="S11" i="1"/>
  <c r="Q11" i="1"/>
  <c r="O11" i="1"/>
  <c r="S10" i="1"/>
  <c r="Q10" i="1"/>
  <c r="T10" i="1"/>
  <c r="S9" i="1"/>
  <c r="Q9" i="1"/>
  <c r="O9" i="1"/>
  <c r="S8" i="1"/>
  <c r="Q8" i="1"/>
  <c r="O8" i="1"/>
  <c r="S7" i="1"/>
  <c r="Q7" i="1"/>
  <c r="O7" i="1"/>
  <c r="S6" i="1"/>
  <c r="Q6" i="1"/>
  <c r="O6" i="1"/>
  <c r="S5" i="1"/>
  <c r="Q5" i="1"/>
  <c r="O5" i="1"/>
  <c r="T39" i="1"/>
  <c r="T6" i="1"/>
  <c r="T13" i="1"/>
  <c r="T21" i="1"/>
  <c r="T28" i="1"/>
  <c r="T34" i="1"/>
  <c r="T37" i="1"/>
  <c r="T5" i="1"/>
  <c r="T9" i="1"/>
  <c r="T12" i="1"/>
  <c r="T20" i="1"/>
  <c r="T27" i="1"/>
  <c r="T32" i="1"/>
  <c r="T38" i="1"/>
  <c r="T8" i="1"/>
  <c r="T11" i="1"/>
  <c r="T15" i="1"/>
  <c r="T19" i="1"/>
  <c r="T25" i="1"/>
  <c r="T31" i="1"/>
  <c r="T7" i="1"/>
  <c r="T14" i="1"/>
  <c r="T17" i="1"/>
  <c r="T24" i="1"/>
  <c r="T29" i="1"/>
  <c r="AB39" i="3"/>
  <c r="AA39" i="3"/>
  <c r="Z39" i="3"/>
  <c r="Y39" i="3"/>
  <c r="X39" i="3"/>
  <c r="W39" i="3"/>
  <c r="V39" i="3"/>
  <c r="S38" i="3"/>
  <c r="Q38" i="3"/>
  <c r="O38" i="3"/>
  <c r="Q37" i="3"/>
  <c r="O37" i="3"/>
  <c r="Q36" i="3"/>
  <c r="O36" i="3"/>
  <c r="Q35" i="3"/>
  <c r="O35" i="3"/>
  <c r="T35" i="3"/>
  <c r="Q25" i="3"/>
  <c r="O25" i="3"/>
  <c r="S24" i="3"/>
  <c r="Q24" i="3"/>
  <c r="O24" i="3"/>
  <c r="S23" i="3"/>
  <c r="Q23" i="3"/>
  <c r="O23" i="3"/>
  <c r="S22" i="3"/>
  <c r="Q22" i="3"/>
  <c r="O22" i="3"/>
  <c r="S21" i="3"/>
  <c r="Q21" i="3"/>
  <c r="O21" i="3"/>
  <c r="T21" i="3"/>
  <c r="S20" i="3"/>
  <c r="Q20" i="3"/>
  <c r="O20" i="3"/>
  <c r="S18" i="3"/>
  <c r="Q18" i="3"/>
  <c r="O18" i="3"/>
  <c r="S17" i="3"/>
  <c r="Q17" i="3"/>
  <c r="O17" i="3"/>
  <c r="S16" i="3"/>
  <c r="Q16" i="3"/>
  <c r="O16" i="3"/>
  <c r="T16" i="3"/>
  <c r="S14" i="3"/>
  <c r="Q14" i="3"/>
  <c r="O14" i="3"/>
  <c r="S13" i="3"/>
  <c r="Q13" i="3"/>
  <c r="O13" i="3"/>
  <c r="T13" i="3"/>
  <c r="Q12" i="3"/>
  <c r="O12" i="3"/>
  <c r="T12" i="3"/>
  <c r="Q11" i="3"/>
  <c r="O11" i="3"/>
  <c r="T11" i="3"/>
  <c r="S11" i="3"/>
  <c r="Q9" i="3"/>
  <c r="O9" i="3"/>
  <c r="T9" i="3"/>
  <c r="S9" i="3"/>
  <c r="Q8" i="3"/>
  <c r="O8" i="3"/>
  <c r="T8" i="3"/>
  <c r="S8" i="3"/>
  <c r="Q7" i="3"/>
  <c r="O7" i="3"/>
  <c r="T7" i="3"/>
  <c r="S7" i="3"/>
  <c r="Q6" i="3"/>
  <c r="O6" i="3"/>
  <c r="T6" i="3"/>
  <c r="S6" i="3"/>
  <c r="Q5" i="3"/>
  <c r="O5" i="3"/>
  <c r="T5" i="3"/>
  <c r="S5" i="3"/>
  <c r="AB46" i="2"/>
  <c r="AA46" i="2"/>
  <c r="Z46" i="2"/>
  <c r="Y46" i="2"/>
  <c r="X46" i="2"/>
  <c r="W46" i="2"/>
  <c r="V46" i="2"/>
  <c r="Q45" i="2"/>
  <c r="O45" i="2"/>
  <c r="T45" i="2"/>
  <c r="Q44" i="2"/>
  <c r="O44" i="2"/>
  <c r="S43" i="2"/>
  <c r="Q43" i="2"/>
  <c r="O43" i="2"/>
  <c r="T43" i="2"/>
  <c r="Q35" i="2"/>
  <c r="Q31" i="2"/>
  <c r="T31" i="2" s="1"/>
  <c r="O31" i="2"/>
  <c r="S31" i="2"/>
  <c r="Q30" i="2"/>
  <c r="O30" i="2"/>
  <c r="S30" i="2"/>
  <c r="Q29" i="2"/>
  <c r="O29" i="2"/>
  <c r="S28" i="2"/>
  <c r="Q28" i="2"/>
  <c r="O28" i="2"/>
  <c r="S27" i="2"/>
  <c r="Q27" i="2"/>
  <c r="T27" i="2" s="1"/>
  <c r="O27" i="2"/>
  <c r="S26" i="2"/>
  <c r="Q26" i="2"/>
  <c r="T26" i="2" s="1"/>
  <c r="O26" i="2"/>
  <c r="S23" i="2"/>
  <c r="Q23" i="2"/>
  <c r="O23" i="2"/>
  <c r="T23" i="2"/>
  <c r="S22" i="2"/>
  <c r="Q22" i="2"/>
  <c r="O22" i="2"/>
  <c r="S21" i="2"/>
  <c r="Q21" i="2"/>
  <c r="O21" i="2"/>
  <c r="S20" i="2"/>
  <c r="Q20" i="2"/>
  <c r="O20" i="2"/>
  <c r="T20" i="2"/>
  <c r="S19" i="2"/>
  <c r="Q19" i="2"/>
  <c r="O19" i="2"/>
  <c r="Q17" i="2"/>
  <c r="O17" i="2"/>
  <c r="S15" i="2"/>
  <c r="Q15" i="2"/>
  <c r="O15" i="2"/>
  <c r="T15" i="2"/>
  <c r="S14" i="2"/>
  <c r="Q14" i="2"/>
  <c r="O14" i="2"/>
  <c r="Q12" i="2"/>
  <c r="O12" i="2"/>
  <c r="Q11" i="2"/>
  <c r="O11" i="2"/>
  <c r="T11" i="2"/>
  <c r="S10" i="2"/>
  <c r="Q10" i="2"/>
  <c r="O10" i="2"/>
  <c r="T10" i="2"/>
  <c r="S9" i="2"/>
  <c r="Q9" i="2"/>
  <c r="O9" i="2"/>
  <c r="T9" i="2"/>
  <c r="S8" i="2"/>
  <c r="Q8" i="2"/>
  <c r="O8" i="2"/>
  <c r="T8" i="2"/>
  <c r="S5" i="2"/>
  <c r="Q5" i="2"/>
  <c r="O5" i="2"/>
  <c r="T5" i="2"/>
  <c r="T17" i="3"/>
  <c r="T22" i="3"/>
  <c r="T37" i="3"/>
  <c r="T14" i="2"/>
  <c r="T19" i="2"/>
  <c r="T22" i="2"/>
  <c r="T20" i="3"/>
  <c r="T24" i="3"/>
  <c r="T36" i="3"/>
  <c r="T38" i="3"/>
  <c r="T12" i="2"/>
  <c r="T17" i="2"/>
  <c r="T21" i="2"/>
  <c r="T44" i="2"/>
  <c r="T18" i="3"/>
  <c r="T23" i="3"/>
  <c r="T30" i="2" l="1"/>
  <c r="T29" i="2"/>
  <c r="T28" i="2"/>
</calcChain>
</file>

<file path=xl/sharedStrings.xml><?xml version="1.0" encoding="utf-8"?>
<sst xmlns="http://schemas.openxmlformats.org/spreadsheetml/2006/main" count="813" uniqueCount="339">
  <si>
    <t>CdS in Tecniche di Laboratorio Biomedico</t>
  </si>
  <si>
    <t>ore docente (calcolate sul numero di gruppi)</t>
  </si>
  <si>
    <t>mutuazioni</t>
  </si>
  <si>
    <t>anno</t>
  </si>
  <si>
    <t>semestre</t>
  </si>
  <si>
    <t>insegnamento</t>
  </si>
  <si>
    <t>modulo</t>
  </si>
  <si>
    <t>SSD 
modulo</t>
  </si>
  <si>
    <t>docente</t>
  </si>
  <si>
    <t>SSD
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</si>
  <si>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</si>
  <si>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</si>
  <si>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</si>
  <si>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</si>
  <si>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</si>
  <si>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</si>
  <si>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</si>
  <si>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</si>
  <si>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</si>
  <si>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</si>
  <si>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</si>
  <si>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</si>
  <si>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</si>
  <si>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
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</si>
  <si>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</si>
  <si>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</si>
  <si>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</si>
  <si>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</si>
  <si>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</si>
  <si>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</si>
  <si>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</si>
  <si>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</si>
  <si>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</si>
  <si>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</si>
  <si>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II ANNO - ANNO ACCADEMICO 2019/2020 - Coorte 2018/2019</t>
  </si>
  <si>
    <t>Patologia generale
 e clinica</t>
  </si>
  <si>
    <t>Patologia generale 
e oncologia</t>
  </si>
  <si>
    <t>MED/04</t>
  </si>
  <si>
    <t>Bruno
Calabretta</t>
  </si>
  <si>
    <t>CHIMOMO</t>
  </si>
  <si>
    <t>PA</t>
  </si>
  <si>
    <t>R</t>
  </si>
  <si>
    <t>Scienze biomediche</t>
  </si>
  <si>
    <t>Patologia clinica</t>
  </si>
  <si>
    <t>MED/05</t>
  </si>
  <si>
    <t>Stefania
Bergamini</t>
  </si>
  <si>
    <t>RU</t>
  </si>
  <si>
    <t>T</t>
  </si>
  <si>
    <t>Scienze e tecniche di laboratorio biomedico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</si>
  <si>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</si>
  <si>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</si>
  <si>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</si>
  <si>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</si>
  <si>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</si>
  <si>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</si>
  <si>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MED/46</t>
  </si>
  <si>
    <t>DCA</t>
  </si>
  <si>
    <t>Scienze interdisciplinari Cliniche</t>
  </si>
  <si>
    <t>Fisiopatologia 
generale</t>
  </si>
  <si>
    <t>Fisiopatologia
 Endocrina</t>
  </si>
  <si>
    <t>MED/13</t>
  </si>
  <si>
    <t>PO</t>
  </si>
  <si>
    <t>Tecniche endocrine</t>
  </si>
  <si>
    <t>Livio 
Casarini</t>
  </si>
  <si>
    <t>Microbiologia Clinica e Parassitologia Veterinaria</t>
  </si>
  <si>
    <t>Batteriologia</t>
  </si>
  <si>
    <t>MED/07</t>
  </si>
  <si>
    <t>Elisabetta
 Blasi</t>
  </si>
  <si>
    <t>Virologia</t>
  </si>
  <si>
    <t>Claudio
 Cermelli</t>
  </si>
  <si>
    <t>Microbiologia 
Clinica</t>
  </si>
  <si>
    <t>Micologia e
 Parassitologia</t>
  </si>
  <si>
    <t>Parassitologia e Malattie 
Parassitarie degli animali</t>
  </si>
  <si>
    <t>VET/06</t>
  </si>
  <si>
    <t>DCO</t>
  </si>
  <si>
    <t>Anatomia e Istologia
Patologica</t>
  </si>
  <si>
    <t>Tecniche di
Istopatologia</t>
  </si>
  <si>
    <t>Lorena
 Losi</t>
  </si>
  <si>
    <t>MED/08</t>
  </si>
  <si>
    <t>DSV</t>
  </si>
  <si>
    <t>Anatomia
 Patologica</t>
  </si>
  <si>
    <t>Antonino Maiorana</t>
  </si>
  <si>
    <t>SMECHIMAI</t>
  </si>
  <si>
    <t>Scienze Medico Chirurgiche</t>
  </si>
  <si>
    <t>Luca Reggiani Bonetti</t>
  </si>
  <si>
    <t>Farmacologia, Medicina Legale e Genetica Medica</t>
  </si>
  <si>
    <t>Farmacotossicologia</t>
  </si>
  <si>
    <t>BIO/14</t>
  </si>
  <si>
    <t>Anna 
Ferrari</t>
  </si>
  <si>
    <t>Primo soccorso</t>
  </si>
  <si>
    <t>Tecniche di 
Farmacotossicologia</t>
  </si>
  <si>
    <t>Elena
 Rossi</t>
  </si>
  <si>
    <t>PTA</t>
  </si>
  <si>
    <t>Scienze medico chirurgiche</t>
  </si>
  <si>
    <t>Galenica
 Farmaceutica</t>
  </si>
  <si>
    <t>CHIM/09</t>
  </si>
  <si>
    <t>Attività formative affini o integrative</t>
  </si>
  <si>
    <t>Etica e Deontologia
Professionale</t>
  </si>
  <si>
    <t>MED/43</t>
  </si>
  <si>
    <t>AnnaLaura
Santunione</t>
  </si>
  <si>
    <t>Scienze della prevenzione e dei servizi sanitari</t>
  </si>
  <si>
    <t>Medicina Forense</t>
  </si>
  <si>
    <t>Genetica Medica</t>
  </si>
  <si>
    <t>MED/03</t>
  </si>
  <si>
    <t>Tirocinio
 Biomedico II</t>
  </si>
  <si>
    <t>Farmacia</t>
  </si>
  <si>
    <t>Tirocinio</t>
  </si>
  <si>
    <t>Tossicologia</t>
  </si>
  <si>
    <t>Daniela Gallesi</t>
  </si>
  <si>
    <t>Endocrinologia</t>
  </si>
  <si>
    <t>Sandra Lodi</t>
  </si>
  <si>
    <t>Anatomia Patologica</t>
  </si>
  <si>
    <t>Silvia Malaguti</t>
  </si>
  <si>
    <t>Microbiologia e 
Virologia</t>
  </si>
  <si>
    <t>Lorena 
Pozzi</t>
  </si>
  <si>
    <t>Edda Bellei</t>
  </si>
  <si>
    <t>Analisi Chimico-Cliniche</t>
  </si>
  <si>
    <t>Barbara
Restani</t>
  </si>
  <si>
    <t>Medicina Legale</t>
  </si>
  <si>
    <t>Ulteriori Attività 
Formative 2</t>
  </si>
  <si>
    <t>Tecniche
 di Medicina Legale</t>
  </si>
  <si>
    <t>Laboratori professionali dello specifico SSD</t>
  </si>
  <si>
    <t>Tecniche e Diagnostica
 Ultrastrutturale</t>
  </si>
  <si>
    <t>Meris Masini</t>
  </si>
  <si>
    <t>Attività Seminariali</t>
  </si>
  <si>
    <t>Altre attività quali l'informatica, attività seminariali ecc.</t>
  </si>
  <si>
    <t>Attività a scelta 
dello studente</t>
  </si>
  <si>
    <t>AS</t>
  </si>
  <si>
    <t>A scelta dello
studente</t>
  </si>
  <si>
    <t>ore docente (calcolate sul numero di gruppi)</t>
    <phoneticPr fontId="0" type="noConversion"/>
  </si>
  <si>
    <t>SSD
 modulo</t>
  </si>
  <si>
    <t>DOCENTE
 RIFERIMENTO</t>
  </si>
  <si>
    <t>lezione
 frontale</t>
  </si>
  <si>
    <t>esercitazioni
 / laboratori / seminari</t>
  </si>
  <si>
    <t>ore TIR C</t>
    <phoneticPr fontId="0" type="noConversion"/>
  </si>
  <si>
    <t>CFU
 tot.</t>
  </si>
  <si>
    <t>CFU
 A</t>
  </si>
  <si>
    <t>CFU
 B</t>
  </si>
  <si>
    <t>CFU
 C</t>
  </si>
  <si>
    <t>CFU
 D</t>
  </si>
  <si>
    <t>CFU
 E</t>
  </si>
  <si>
    <t>CFU
 F</t>
  </si>
  <si>
    <t>III ANNO - ANNO ACCADEMICO 2019/2020 - Coorte 2017/2018</t>
  </si>
  <si>
    <t xml:space="preserve">Diagnostica di Laboratorio
</t>
  </si>
  <si>
    <t>Tecniche di
Patologia Clinica</t>
  </si>
  <si>
    <t>Claudia Venturelli</t>
  </si>
  <si>
    <t>Monica Pecorari</t>
  </si>
  <si>
    <t>Fisiopatologia e
immunoematologia</t>
  </si>
  <si>
    <t>Fisiopatologia generale</t>
  </si>
  <si>
    <t>Tecniche di
 Immunoematologia</t>
  </si>
  <si>
    <t>Giovanni Battista 
Ceccherelli</t>
  </si>
  <si>
    <t>Anatomia Patologica
Macroscopica</t>
  </si>
  <si>
    <t xml:space="preserve">TLB
</t>
  </si>
  <si>
    <t>OST</t>
  </si>
  <si>
    <t xml:space="preserve">Tecniche e Diagnostica
 Ultrastrutturale </t>
  </si>
  <si>
    <t>Citologia Clinica Oncologica</t>
  </si>
  <si>
    <t>Nazzarena Bigiani</t>
  </si>
  <si>
    <t>Tecniche e Diagnostica Citopatologica</t>
  </si>
  <si>
    <t>Tecniche di Diagnostica
 Molecolare applicata
 all'Anatomia Patologica</t>
  </si>
  <si>
    <t>Stefania Bettelli</t>
  </si>
  <si>
    <t>Scienze della Prevenzione
e dei Servizi Sanitari</t>
  </si>
  <si>
    <t xml:space="preserve">Igiene generale 
ed applicata </t>
  </si>
  <si>
    <t>MED/42</t>
  </si>
  <si>
    <t>Sergio Rovesti</t>
  </si>
  <si>
    <t>Scienze della Prevenzione e dei Servizi sanitari</t>
  </si>
  <si>
    <t>TLB</t>
  </si>
  <si>
    <t xml:space="preserve">Medicina del
 Lavoro </t>
  </si>
  <si>
    <t>MED/44</t>
  </si>
  <si>
    <t>FabrizioMaria 
Gobba</t>
  </si>
  <si>
    <t xml:space="preserve">OST
</t>
  </si>
  <si>
    <t>Norme di Radioprotezione</t>
  </si>
  <si>
    <t>MED/36</t>
  </si>
  <si>
    <t>Economia Aziendale</t>
  </si>
  <si>
    <t>SECS-PSI/07</t>
  </si>
  <si>
    <t>Patrizia Marchegiano</t>
  </si>
  <si>
    <t>Scienze del management sanitario</t>
  </si>
  <si>
    <t>Principi di Diritto Sanitario</t>
  </si>
  <si>
    <t>IUS/07</t>
  </si>
  <si>
    <t>Alfredo Maglitto</t>
  </si>
  <si>
    <t>Storia della Medicina</t>
  </si>
  <si>
    <t>MED/02</t>
  </si>
  <si>
    <t>Berenice Cavarra</t>
  </si>
  <si>
    <t>Scienze Umane e Psicopedagogiche</t>
  </si>
  <si>
    <t>TRMIR</t>
  </si>
  <si>
    <t>TLB
ID</t>
  </si>
  <si>
    <t>Tirocinio Biomedico
 III anno</t>
  </si>
  <si>
    <t>Tutor</t>
  </si>
  <si>
    <t>Trasfusionale</t>
  </si>
  <si>
    <t>Microbiologia e Virologia</t>
  </si>
  <si>
    <t>Barbara Meccugni</t>
  </si>
  <si>
    <t>AnnaRita Mattioli</t>
  </si>
  <si>
    <t>Barbara Restani</t>
  </si>
  <si>
    <t>Istituto Zooprofilattico</t>
  </si>
  <si>
    <t>Ulteriori Attività 
Formative</t>
  </si>
  <si>
    <t xml:space="preserve">Attività Seminariali
</t>
  </si>
  <si>
    <t>Prova Finale</t>
  </si>
  <si>
    <t>PROFIN-S</t>
  </si>
  <si>
    <t>Prova finale lingua straniera</t>
  </si>
  <si>
    <t>TLB
TFCePC</t>
  </si>
  <si>
    <t>SSD modulo</t>
  </si>
  <si>
    <t>SSD docente</t>
  </si>
  <si>
    <t>ORE studente</t>
  </si>
  <si>
    <t>I ANNO - ANNO ACCADEMICO 2019/2020 - Coorte 2019/2020</t>
  </si>
  <si>
    <t>Scienze
 propedeutiche</t>
  </si>
  <si>
    <t>Fisica Medica</t>
  </si>
  <si>
    <t>FIS/07</t>
  </si>
  <si>
    <t>FIM</t>
  </si>
  <si>
    <t>Scienze
Propedeutiche</t>
  </si>
  <si>
    <t>TLB
ID
TFCePC
DIET
OST</t>
  </si>
  <si>
    <t>Informatica
medica</t>
  </si>
  <si>
    <t>INF/01</t>
  </si>
  <si>
    <t xml:space="preserve">TRMIR
</t>
  </si>
  <si>
    <t>Grazia Righini</t>
  </si>
  <si>
    <t>Statistica
 Medica</t>
  </si>
  <si>
    <t>MED/01</t>
  </si>
  <si>
    <t>Roberto
D'Amico</t>
  </si>
  <si>
    <t>TFCePC</t>
  </si>
  <si>
    <t>TLB
ID
DIET
TRMIR</t>
  </si>
  <si>
    <t>Sicurezza nei
 Laboratori</t>
  </si>
  <si>
    <t>Patrizia
Marchegiano</t>
  </si>
  <si>
    <t>Scienze e tecniche di Laboratorio Biomedico</t>
  </si>
  <si>
    <t>Bioingegneria elettronica
ed informatica</t>
  </si>
  <si>
    <t>ING-INF/06</t>
  </si>
  <si>
    <t xml:space="preserve">Sonia Cecoli </t>
  </si>
  <si>
    <t>Scienze interdisciplinari</t>
  </si>
  <si>
    <t>Chimica e Biochimica</t>
  </si>
  <si>
    <t>Chimica
generale</t>
  </si>
  <si>
    <t>CHIM/03</t>
  </si>
  <si>
    <t>Gianluca Malavasi</t>
  </si>
  <si>
    <t>Chimica
organica</t>
  </si>
  <si>
    <t>CHIM/06</t>
  </si>
  <si>
    <t>Adele Mucci</t>
  </si>
  <si>
    <t>Biochimica</t>
  </si>
  <si>
    <t>BIO/10</t>
  </si>
  <si>
    <t>DIET</t>
  </si>
  <si>
    <t>TLB
ID
OST
TFCePC
TRMIR</t>
  </si>
  <si>
    <t>Biochimica clinica
e di Laboratorio</t>
  </si>
  <si>
    <t>BIO/12</t>
  </si>
  <si>
    <t>Giuliano
Bergonzini</t>
  </si>
  <si>
    <t>Biologia
generale</t>
  </si>
  <si>
    <t>BIO/13</t>
  </si>
  <si>
    <t>Serena Carra</t>
  </si>
  <si>
    <t>BIO/11</t>
  </si>
  <si>
    <t>TLB
ID
TFCePC
OST</t>
  </si>
  <si>
    <t>Biologia, Genetica e Fisiologia</t>
  </si>
  <si>
    <t>Biologia 
cellulare</t>
  </si>
  <si>
    <t>Biologia
molecolare</t>
  </si>
  <si>
    <t>Meccanismi di base nella trasmissione genetica</t>
  </si>
  <si>
    <t>Carol Imbriano</t>
  </si>
  <si>
    <t>BIO/18</t>
  </si>
  <si>
    <t>Fisiologia</t>
  </si>
  <si>
    <t>BIO/09</t>
  </si>
  <si>
    <t>Jonathan
Mapelli</t>
  </si>
  <si>
    <t>TLB
TRMIR</t>
  </si>
  <si>
    <t>Anatomia Umana e
Istologia</t>
  </si>
  <si>
    <t>Istologia</t>
  </si>
  <si>
    <t>BIO/17</t>
  </si>
  <si>
    <t>Paola Sena</t>
  </si>
  <si>
    <t>Anatomia 
Umana</t>
  </si>
  <si>
    <t>BIO/16</t>
  </si>
  <si>
    <t>Marzia
Ferretti</t>
  </si>
  <si>
    <t>Microbiologia</t>
  </si>
  <si>
    <t>Claudio
Cermelli</t>
  </si>
  <si>
    <t>Introduzione alla Microbiologia
e Virologia</t>
  </si>
  <si>
    <t>Inglese
 scientifico</t>
  </si>
  <si>
    <t>Inglese</t>
  </si>
  <si>
    <t>L-LIN/12</t>
  </si>
  <si>
    <t>ID</t>
  </si>
  <si>
    <t>TRMIR
TLB
TFCePC
DIET
OST</t>
  </si>
  <si>
    <t>DCG</t>
  </si>
  <si>
    <t>Tirocinio 
Biomedico I</t>
  </si>
  <si>
    <t>Laboratorio di Chimica
di Base</t>
  </si>
  <si>
    <t>Pasqualina
Grazioso</t>
  </si>
  <si>
    <t>Laboratorio di Farmacossitologia</t>
  </si>
  <si>
    <t>Laboratorio di base
di Microbiologia e Virologia</t>
  </si>
  <si>
    <t>Silvia 
Malaguti</t>
  </si>
  <si>
    <t>Tecniche di analisi
Chimico-Cliniche</t>
  </si>
  <si>
    <t>Primo 
soccorso</t>
  </si>
  <si>
    <t>MED/45</t>
  </si>
  <si>
    <t>Donatella
Marchetti</t>
  </si>
  <si>
    <t>Primo
 soccorso</t>
  </si>
  <si>
    <t>Sandra Morselli</t>
  </si>
  <si>
    <t>TAF</t>
  </si>
  <si>
    <t>RUOLI</t>
  </si>
  <si>
    <t>CFU</t>
  </si>
  <si>
    <t>A</t>
  </si>
  <si>
    <t>base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</si>
  <si>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</si>
  <si>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</si>
  <si>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</si>
  <si>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</si>
  <si>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</si>
  <si>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</si>
  <si>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</si>
  <si>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</si>
  <si>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</si>
  <si>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</si>
  <si>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</si>
  <si>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ricercatore a tempo indeterminato</t>
  </si>
  <si>
    <t>E</t>
  </si>
  <si>
    <t>prova finale, lingua straniera</t>
  </si>
  <si>
    <t>RTD</t>
  </si>
  <si>
    <t>ricercatore a tempo determinato</t>
  </si>
  <si>
    <t>F</t>
  </si>
  <si>
    <t>laboratori professionali, attività seminariali</t>
  </si>
  <si>
    <t>tutor</t>
  </si>
  <si>
    <t>docente a contratto aziendale</t>
  </si>
  <si>
    <t>docente a contratto oneroso per unimore</t>
  </si>
  <si>
    <t>docente a contratto gratuito per unimore</t>
  </si>
  <si>
    <t>Marianna
Rivasi</t>
  </si>
  <si>
    <t>Gregorio Medici</t>
  </si>
  <si>
    <t>Milica Lukovic</t>
  </si>
  <si>
    <t>M.Giuseppa Farina</t>
  </si>
  <si>
    <t>Gianluca Rugna</t>
  </si>
  <si>
    <t>Gabriele Guidi</t>
  </si>
  <si>
    <t>NEUBIOMET</t>
  </si>
  <si>
    <t>DSCG</t>
  </si>
  <si>
    <t>PTA/Tutor</t>
  </si>
  <si>
    <t>PA/Tutor</t>
  </si>
  <si>
    <t>Basi di informatica medica</t>
  </si>
  <si>
    <t>Andrea Alessandrini</t>
  </si>
  <si>
    <t>Valentina Salsi</t>
  </si>
  <si>
    <t>Anna Iannone</t>
  </si>
  <si>
    <t>Enrico Tagliafico</t>
  </si>
  <si>
    <t>Alberto Zampiero</t>
  </si>
  <si>
    <t>Giovanni Falsetta</t>
  </si>
  <si>
    <t>Irene Troisi</t>
  </si>
  <si>
    <t>Rita Varini</t>
  </si>
  <si>
    <t>Letizia Marchi</t>
  </si>
  <si>
    <t>Emanuela Tenca</t>
  </si>
  <si>
    <t>DESU</t>
  </si>
  <si>
    <t>Eva Pericolini</t>
  </si>
  <si>
    <t>Giulia Brigante</t>
  </si>
  <si>
    <t>Tecniche Diagnostiche 
di Anatomia Patologica</t>
  </si>
  <si>
    <t>Patrizia Verri</t>
  </si>
  <si>
    <t>Manuela Licata</t>
  </si>
  <si>
    <t>NEUROBIOMET</t>
  </si>
  <si>
    <t>Diagnostica 
Microbiologica</t>
  </si>
  <si>
    <t>Diagnostica 
Virologica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</si>
</sst>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7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53"/>
      </patternFill>
    </fill>
    <fill>
      <patternFill patternType="solid">
        <fgColor indexed="42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CCCCFF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7" fillId="8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wrapText="1"/>
    </xf>
    <xf numFmtId="0" fontId="7" fillId="12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top" wrapText="1"/>
    </xf>
    <xf numFmtId="0" fontId="5" fillId="12" borderId="4" xfId="0" applyFont="1" applyFill="1" applyBorder="1" applyAlignment="1">
      <alignment horizontal="center" vertical="top" wrapText="1"/>
    </xf>
    <xf numFmtId="0" fontId="8" fillId="12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/>
    </xf>
    <xf numFmtId="0" fontId="1" fillId="12" borderId="3" xfId="0" applyFont="1" applyFill="1" applyBorder="1"/>
    <xf numFmtId="0" fontId="7" fillId="12" borderId="8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7" fillId="12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/>
    </xf>
    <xf numFmtId="0" fontId="5" fillId="12" borderId="9" xfId="0" applyFont="1" applyFill="1" applyBorder="1" applyAlignment="1">
      <alignment horizontal="center" vertical="center"/>
    </xf>
    <xf numFmtId="0" fontId="6" fillId="12" borderId="8" xfId="0" applyFont="1" applyFill="1" applyBorder="1" applyAlignment="1">
      <alignment horizontal="center" vertical="center"/>
    </xf>
    <xf numFmtId="0" fontId="6" fillId="12" borderId="9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wrapText="1"/>
    </xf>
    <xf numFmtId="0" fontId="8" fillId="12" borderId="8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top" wrapText="1"/>
    </xf>
    <xf numFmtId="0" fontId="5" fillId="12" borderId="9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11" borderId="8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01\Formaz\CdLTLB\MANIFESTO%20STUDI\manifesto%202017-2018\Programmata%2017-18\Programmata%2017-18%20TL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anno"/>
      <sheetName val="II anno"/>
      <sheetName val="III ann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abSelected="1" workbookViewId="0">
      <selection activeCell="F38" sqref="F38"/>
    </sheetView>
  </sheetViews>
  <sheetFormatPr defaultRowHeight="15" x14ac:dyDescent="0.25"/>
  <cols>
    <col min="1" max="1" width="5" customWidth="1"/>
    <col min="2" max="2" width="5.140625" customWidth="1"/>
    <col min="3" max="3" width="10" customWidth="1"/>
    <col min="4" max="4" width="11.140625" customWidth="1"/>
    <col min="5" max="5" width="8.5703125" customWidth="1"/>
    <col min="6" max="6" width="11.28515625" customWidth="1"/>
    <col min="7" max="7" width="8" customWidth="1"/>
    <col min="8" max="8" width="10.140625" customWidth="1"/>
    <col min="9" max="9" width="7.28515625" customWidth="1"/>
    <col min="10" max="10" width="5" customWidth="1"/>
    <col min="11" max="11" width="6.140625" customWidth="1"/>
    <col min="12" max="12" width="10.28515625" customWidth="1"/>
    <col min="14" max="14" width="4.7109375" customWidth="1"/>
    <col min="15" max="15" width="5.5703125" customWidth="1"/>
    <col min="16" max="16" width="5.7109375" customWidth="1"/>
    <col min="17" max="17" width="6" customWidth="1"/>
    <col min="18" max="19" width="5.7109375" customWidth="1"/>
    <col min="20" max="20" width="9" customWidth="1"/>
    <col min="21" max="21" width="7.85546875" customWidth="1"/>
    <col min="22" max="22" width="5.5703125" customWidth="1"/>
    <col min="23" max="23" width="4.140625" customWidth="1"/>
    <col min="24" max="24" width="4.28515625" customWidth="1"/>
    <col min="25" max="25" width="4.5703125" customWidth="1"/>
    <col min="26" max="26" width="4.28515625" customWidth="1"/>
    <col min="27" max="27" width="4.7109375" customWidth="1"/>
    <col min="28" max="28" width="4.5703125" customWidth="1"/>
  </cols>
  <sheetData>
    <row r="1" spans="1:3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84" t="s">
        <v>1</v>
      </c>
      <c r="N2" s="84"/>
      <c r="O2" s="84"/>
      <c r="P2" s="84"/>
      <c r="Q2" s="84"/>
      <c r="R2" s="84"/>
      <c r="S2" s="84"/>
      <c r="T2" s="3"/>
      <c r="U2" s="3"/>
      <c r="V2" s="3"/>
      <c r="W2" s="3"/>
      <c r="X2" s="3"/>
      <c r="Y2" s="3"/>
      <c r="Z2" s="3"/>
      <c r="AA2" s="3"/>
      <c r="AB2" s="3"/>
      <c r="AC2" s="3"/>
      <c r="AD2" s="84" t="s">
        <v>2</v>
      </c>
      <c r="AE2" s="84"/>
    </row>
    <row r="3" spans="1:31" ht="51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199</v>
      </c>
      <c r="F3" s="4" t="s">
        <v>8</v>
      </c>
      <c r="G3" s="4" t="s">
        <v>200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5" t="s">
        <v>17</v>
      </c>
      <c r="P3" s="4" t="s">
        <v>18</v>
      </c>
      <c r="Q3" s="5" t="s">
        <v>19</v>
      </c>
      <c r="R3" s="4" t="s">
        <v>20</v>
      </c>
      <c r="S3" s="5" t="s">
        <v>21</v>
      </c>
      <c r="T3" s="4" t="s">
        <v>22</v>
      </c>
      <c r="U3" s="4" t="s">
        <v>201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</row>
    <row r="4" spans="1:31" x14ac:dyDescent="0.25">
      <c r="A4" s="6"/>
      <c r="B4" s="85" t="s">
        <v>202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6"/>
      <c r="AE4" s="6"/>
    </row>
    <row r="5" spans="1:31" ht="63.75" x14ac:dyDescent="0.25">
      <c r="A5" s="86">
        <v>1</v>
      </c>
      <c r="B5" s="86">
        <v>1</v>
      </c>
      <c r="C5" s="86" t="s">
        <v>203</v>
      </c>
      <c r="D5" s="7" t="s">
        <v>204</v>
      </c>
      <c r="E5" s="7" t="s">
        <v>205</v>
      </c>
      <c r="F5" s="67" t="s">
        <v>320</v>
      </c>
      <c r="G5" s="7" t="s">
        <v>205</v>
      </c>
      <c r="H5" s="7" t="s">
        <v>206</v>
      </c>
      <c r="I5" s="7" t="s">
        <v>40</v>
      </c>
      <c r="J5" s="7"/>
      <c r="K5" s="7"/>
      <c r="L5" s="7">
        <v>24</v>
      </c>
      <c r="M5" s="7">
        <v>0</v>
      </c>
      <c r="N5" s="7">
        <v>0</v>
      </c>
      <c r="O5" s="7">
        <f>SUM(N5)</f>
        <v>0</v>
      </c>
      <c r="P5" s="7">
        <v>0</v>
      </c>
      <c r="Q5" s="7">
        <f t="shared" ref="Q5:Q17" si="0">P5*0.5</f>
        <v>0</v>
      </c>
      <c r="R5" s="7">
        <v>0</v>
      </c>
      <c r="S5" s="7">
        <f>R6*0.1</f>
        <v>0</v>
      </c>
      <c r="T5" s="7">
        <f t="shared" ref="T5:T15" si="1">SUM(Q5+O5+M5+L5)</f>
        <v>24</v>
      </c>
      <c r="U5" s="86">
        <v>88</v>
      </c>
      <c r="V5" s="86">
        <v>11</v>
      </c>
      <c r="W5" s="7">
        <v>3</v>
      </c>
      <c r="X5" s="7"/>
      <c r="Y5" s="7"/>
      <c r="Z5" s="7"/>
      <c r="AA5" s="7"/>
      <c r="AB5" s="7"/>
      <c r="AC5" s="7" t="s">
        <v>207</v>
      </c>
      <c r="AD5" s="8" t="s">
        <v>183</v>
      </c>
      <c r="AE5" s="8" t="s">
        <v>208</v>
      </c>
    </row>
    <row r="6" spans="1:31" ht="63.75" x14ac:dyDescent="0.25">
      <c r="A6" s="86"/>
      <c r="B6" s="86"/>
      <c r="C6" s="86"/>
      <c r="D6" s="57" t="s">
        <v>209</v>
      </c>
      <c r="E6" s="57" t="s">
        <v>210</v>
      </c>
      <c r="F6" s="62" t="s">
        <v>212</v>
      </c>
      <c r="G6" s="57" t="s">
        <v>210</v>
      </c>
      <c r="H6" s="67"/>
      <c r="I6" s="57" t="s">
        <v>74</v>
      </c>
      <c r="J6" s="57"/>
      <c r="K6" s="57"/>
      <c r="L6" s="57">
        <v>16</v>
      </c>
      <c r="M6" s="57">
        <v>0</v>
      </c>
      <c r="N6" s="57">
        <v>0</v>
      </c>
      <c r="O6" s="57">
        <f>SUM(N6)</f>
        <v>0</v>
      </c>
      <c r="P6" s="57">
        <v>0</v>
      </c>
      <c r="Q6" s="57">
        <f t="shared" si="0"/>
        <v>0</v>
      </c>
      <c r="R6" s="57">
        <v>0</v>
      </c>
      <c r="S6" s="57">
        <f>R7*0.1</f>
        <v>0</v>
      </c>
      <c r="T6" s="57">
        <f t="shared" si="1"/>
        <v>16</v>
      </c>
      <c r="U6" s="86"/>
      <c r="V6" s="86"/>
      <c r="W6" s="57">
        <v>2</v>
      </c>
      <c r="X6" s="7"/>
      <c r="Y6" s="7"/>
      <c r="Z6" s="7"/>
      <c r="AA6" s="7"/>
      <c r="AB6" s="7"/>
      <c r="AC6" s="87" t="s">
        <v>207</v>
      </c>
      <c r="AD6" s="58" t="s">
        <v>211</v>
      </c>
      <c r="AE6" s="58" t="s">
        <v>208</v>
      </c>
    </row>
    <row r="7" spans="1:31" ht="38.25" x14ac:dyDescent="0.25">
      <c r="A7" s="86"/>
      <c r="B7" s="86"/>
      <c r="C7" s="86"/>
      <c r="D7" s="51" t="s">
        <v>319</v>
      </c>
      <c r="E7" s="51" t="s">
        <v>210</v>
      </c>
      <c r="F7" s="67" t="s">
        <v>212</v>
      </c>
      <c r="G7" s="7" t="s">
        <v>55</v>
      </c>
      <c r="H7" s="7"/>
      <c r="I7" s="7" t="s">
        <v>56</v>
      </c>
      <c r="J7" s="7"/>
      <c r="K7" s="7"/>
      <c r="L7" s="7">
        <v>8</v>
      </c>
      <c r="M7" s="7">
        <v>0</v>
      </c>
      <c r="N7" s="7">
        <v>0</v>
      </c>
      <c r="O7" s="7">
        <f>SUM(N7)</f>
        <v>0</v>
      </c>
      <c r="P7" s="7">
        <v>0</v>
      </c>
      <c r="Q7" s="7">
        <f t="shared" si="0"/>
        <v>0</v>
      </c>
      <c r="R7" s="7">
        <v>0</v>
      </c>
      <c r="S7" s="7">
        <f>R8*0.1</f>
        <v>0</v>
      </c>
      <c r="T7" s="7">
        <f t="shared" si="1"/>
        <v>8</v>
      </c>
      <c r="U7" s="86"/>
      <c r="V7" s="86"/>
      <c r="W7" s="7">
        <v>1</v>
      </c>
      <c r="X7" s="7"/>
      <c r="Y7" s="7"/>
      <c r="Z7" s="7"/>
      <c r="AA7" s="7"/>
      <c r="AB7" s="7"/>
      <c r="AC7" s="87"/>
      <c r="AD7" s="57"/>
      <c r="AE7" s="57"/>
    </row>
    <row r="8" spans="1:31" ht="51" x14ac:dyDescent="0.25">
      <c r="A8" s="86"/>
      <c r="B8" s="86"/>
      <c r="C8" s="86"/>
      <c r="D8" s="7" t="s">
        <v>213</v>
      </c>
      <c r="E8" s="7" t="s">
        <v>214</v>
      </c>
      <c r="F8" s="67" t="s">
        <v>215</v>
      </c>
      <c r="G8" s="7" t="s">
        <v>214</v>
      </c>
      <c r="H8" s="7" t="s">
        <v>82</v>
      </c>
      <c r="I8" s="57" t="s">
        <v>40</v>
      </c>
      <c r="J8" s="7" t="s">
        <v>47</v>
      </c>
      <c r="K8" s="7"/>
      <c r="L8" s="7">
        <v>16</v>
      </c>
      <c r="M8" s="7">
        <v>0</v>
      </c>
      <c r="N8" s="7">
        <v>0</v>
      </c>
      <c r="O8" s="7">
        <f>SUM(N8)</f>
        <v>0</v>
      </c>
      <c r="P8" s="7">
        <v>0</v>
      </c>
      <c r="Q8" s="7">
        <f t="shared" si="0"/>
        <v>0</v>
      </c>
      <c r="R8" s="7">
        <v>0</v>
      </c>
      <c r="S8" s="7">
        <f>R9*0.1</f>
        <v>0</v>
      </c>
      <c r="T8" s="7">
        <f t="shared" si="1"/>
        <v>16</v>
      </c>
      <c r="U8" s="86"/>
      <c r="V8" s="86"/>
      <c r="W8" s="7">
        <v>2</v>
      </c>
      <c r="X8" s="7"/>
      <c r="Y8" s="7"/>
      <c r="Z8" s="7"/>
      <c r="AA8" s="7"/>
      <c r="AB8" s="7"/>
      <c r="AC8" s="7" t="s">
        <v>207</v>
      </c>
      <c r="AD8" s="7" t="s">
        <v>216</v>
      </c>
      <c r="AE8" s="7" t="s">
        <v>217</v>
      </c>
    </row>
    <row r="9" spans="1:31" ht="89.25" x14ac:dyDescent="0.25">
      <c r="A9" s="86"/>
      <c r="B9" s="86"/>
      <c r="C9" s="86"/>
      <c r="D9" s="7" t="s">
        <v>218</v>
      </c>
      <c r="E9" s="7" t="s">
        <v>55</v>
      </c>
      <c r="F9" s="67" t="s">
        <v>219</v>
      </c>
      <c r="G9" s="7" t="s">
        <v>55</v>
      </c>
      <c r="H9" s="7"/>
      <c r="I9" s="7" t="s">
        <v>56</v>
      </c>
      <c r="J9" s="7"/>
      <c r="K9" s="7"/>
      <c r="L9" s="7">
        <v>8</v>
      </c>
      <c r="M9" s="7">
        <v>0</v>
      </c>
      <c r="N9" s="7">
        <v>0</v>
      </c>
      <c r="O9" s="7">
        <f>SUM(N9)</f>
        <v>0</v>
      </c>
      <c r="P9" s="7">
        <v>0</v>
      </c>
      <c r="Q9" s="7">
        <f t="shared" si="0"/>
        <v>0</v>
      </c>
      <c r="R9" s="7">
        <v>0</v>
      </c>
      <c r="S9" s="7">
        <f>R11*0.1</f>
        <v>0</v>
      </c>
      <c r="T9" s="7">
        <f t="shared" si="1"/>
        <v>8</v>
      </c>
      <c r="U9" s="86"/>
      <c r="V9" s="86"/>
      <c r="W9" s="7"/>
      <c r="X9" s="7">
        <v>1</v>
      </c>
      <c r="Y9" s="7"/>
      <c r="Z9" s="7"/>
      <c r="AA9" s="7"/>
      <c r="AB9" s="7"/>
      <c r="AC9" s="7" t="s">
        <v>220</v>
      </c>
      <c r="AD9" s="7"/>
      <c r="AE9" s="7"/>
    </row>
    <row r="10" spans="1:31" ht="51" x14ac:dyDescent="0.25">
      <c r="A10" s="86"/>
      <c r="B10" s="86"/>
      <c r="C10" s="86"/>
      <c r="D10" s="7" t="s">
        <v>221</v>
      </c>
      <c r="E10" s="7" t="s">
        <v>222</v>
      </c>
      <c r="F10" s="67" t="s">
        <v>223</v>
      </c>
      <c r="G10" s="7" t="s">
        <v>55</v>
      </c>
      <c r="H10" s="7"/>
      <c r="I10" s="7" t="s">
        <v>56</v>
      </c>
      <c r="J10" s="7"/>
      <c r="K10" s="7"/>
      <c r="L10" s="7">
        <v>16</v>
      </c>
      <c r="M10" s="7">
        <v>0</v>
      </c>
      <c r="N10" s="7">
        <v>0</v>
      </c>
      <c r="O10" s="7">
        <v>0</v>
      </c>
      <c r="P10" s="7">
        <v>0</v>
      </c>
      <c r="Q10" s="7">
        <f t="shared" si="0"/>
        <v>0</v>
      </c>
      <c r="R10" s="7">
        <v>0</v>
      </c>
      <c r="S10" s="7">
        <f>R20*0.1</f>
        <v>0</v>
      </c>
      <c r="T10" s="7">
        <f t="shared" si="1"/>
        <v>16</v>
      </c>
      <c r="U10" s="86"/>
      <c r="V10" s="86"/>
      <c r="W10" s="7"/>
      <c r="X10" s="7">
        <v>2</v>
      </c>
      <c r="Y10" s="7"/>
      <c r="Z10" s="7"/>
      <c r="AA10" s="7"/>
      <c r="AB10" s="7"/>
      <c r="AC10" s="7" t="s">
        <v>224</v>
      </c>
      <c r="AD10" s="7"/>
      <c r="AE10" s="7"/>
    </row>
    <row r="11" spans="1:31" ht="63.75" x14ac:dyDescent="0.25">
      <c r="A11" s="84">
        <v>1</v>
      </c>
      <c r="B11" s="84">
        <v>1</v>
      </c>
      <c r="C11" s="84" t="s">
        <v>225</v>
      </c>
      <c r="D11" s="3" t="s">
        <v>226</v>
      </c>
      <c r="E11" s="3" t="s">
        <v>227</v>
      </c>
      <c r="F11" s="50" t="s">
        <v>228</v>
      </c>
      <c r="G11" s="3" t="s">
        <v>227</v>
      </c>
      <c r="H11" s="3" t="s">
        <v>316</v>
      </c>
      <c r="I11" s="3" t="s">
        <v>40</v>
      </c>
      <c r="J11" s="3"/>
      <c r="K11" s="3"/>
      <c r="L11" s="3">
        <v>8</v>
      </c>
      <c r="M11" s="3">
        <v>0</v>
      </c>
      <c r="N11" s="3">
        <v>0</v>
      </c>
      <c r="O11" s="3">
        <f t="shared" ref="O11:O17" si="2">SUM(N11)</f>
        <v>0</v>
      </c>
      <c r="P11" s="3">
        <v>0</v>
      </c>
      <c r="Q11" s="3">
        <f t="shared" si="0"/>
        <v>0</v>
      </c>
      <c r="R11" s="3">
        <v>0</v>
      </c>
      <c r="S11" s="3">
        <f>R12*0.1</f>
        <v>0</v>
      </c>
      <c r="T11" s="3">
        <f t="shared" si="1"/>
        <v>8</v>
      </c>
      <c r="U11" s="84">
        <v>56</v>
      </c>
      <c r="V11" s="84">
        <v>7</v>
      </c>
      <c r="W11" s="3"/>
      <c r="X11" s="3"/>
      <c r="Y11" s="3">
        <v>1</v>
      </c>
      <c r="Z11" s="3"/>
      <c r="AA11" s="3"/>
      <c r="AB11" s="3"/>
      <c r="AC11" s="3" t="s">
        <v>96</v>
      </c>
      <c r="AD11" s="3"/>
      <c r="AE11" s="3"/>
    </row>
    <row r="12" spans="1:31" ht="63.75" x14ac:dyDescent="0.25">
      <c r="A12" s="84"/>
      <c r="B12" s="84"/>
      <c r="C12" s="84"/>
      <c r="D12" s="3" t="s">
        <v>229</v>
      </c>
      <c r="E12" s="3" t="s">
        <v>230</v>
      </c>
      <c r="F12" s="50" t="s">
        <v>231</v>
      </c>
      <c r="G12" s="3" t="s">
        <v>230</v>
      </c>
      <c r="H12" s="49" t="s">
        <v>316</v>
      </c>
      <c r="I12" s="3" t="s">
        <v>40</v>
      </c>
      <c r="J12" s="3" t="s">
        <v>47</v>
      </c>
      <c r="K12" s="3"/>
      <c r="L12" s="3">
        <v>8</v>
      </c>
      <c r="M12" s="3">
        <v>0</v>
      </c>
      <c r="N12" s="3">
        <v>0</v>
      </c>
      <c r="O12" s="3">
        <f t="shared" si="2"/>
        <v>0</v>
      </c>
      <c r="P12" s="3">
        <v>0</v>
      </c>
      <c r="Q12" s="3">
        <f t="shared" si="0"/>
        <v>0</v>
      </c>
      <c r="R12" s="3">
        <v>0</v>
      </c>
      <c r="S12" s="3">
        <f>R13*0.1</f>
        <v>0</v>
      </c>
      <c r="T12" s="3">
        <f t="shared" si="1"/>
        <v>8</v>
      </c>
      <c r="U12" s="84"/>
      <c r="V12" s="84"/>
      <c r="W12" s="3"/>
      <c r="X12" s="3"/>
      <c r="Y12" s="3">
        <v>1</v>
      </c>
      <c r="Z12" s="3"/>
      <c r="AA12" s="3"/>
      <c r="AB12" s="3"/>
      <c r="AC12" s="3" t="s">
        <v>96</v>
      </c>
      <c r="AD12" s="3"/>
      <c r="AE12" s="3"/>
    </row>
    <row r="13" spans="1:31" ht="63.75" x14ac:dyDescent="0.25">
      <c r="A13" s="84"/>
      <c r="B13" s="84"/>
      <c r="C13" s="84"/>
      <c r="D13" s="3" t="s">
        <v>232</v>
      </c>
      <c r="E13" s="3" t="s">
        <v>233</v>
      </c>
      <c r="F13" s="50" t="s">
        <v>325</v>
      </c>
      <c r="G13" s="3" t="s">
        <v>233</v>
      </c>
      <c r="H13" s="3"/>
      <c r="I13" s="3" t="s">
        <v>74</v>
      </c>
      <c r="J13" s="3"/>
      <c r="K13" s="3"/>
      <c r="L13" s="3">
        <v>16</v>
      </c>
      <c r="M13" s="3">
        <v>0</v>
      </c>
      <c r="N13" s="3">
        <v>0</v>
      </c>
      <c r="O13" s="3">
        <f t="shared" si="2"/>
        <v>0</v>
      </c>
      <c r="P13" s="3">
        <v>0</v>
      </c>
      <c r="Q13" s="3">
        <f t="shared" si="0"/>
        <v>0</v>
      </c>
      <c r="R13" s="3">
        <v>0</v>
      </c>
      <c r="S13" s="3">
        <f>R14*0.1</f>
        <v>0</v>
      </c>
      <c r="T13" s="3">
        <f t="shared" si="1"/>
        <v>16</v>
      </c>
      <c r="U13" s="84"/>
      <c r="V13" s="84"/>
      <c r="W13" s="3">
        <v>2</v>
      </c>
      <c r="X13" s="3"/>
      <c r="Y13" s="3"/>
      <c r="Z13" s="3"/>
      <c r="AA13" s="3"/>
      <c r="AB13" s="3"/>
      <c r="AC13" s="3" t="s">
        <v>42</v>
      </c>
      <c r="AD13" s="3" t="s">
        <v>234</v>
      </c>
      <c r="AE13" s="3" t="s">
        <v>235</v>
      </c>
    </row>
    <row r="14" spans="1:31" ht="51" x14ac:dyDescent="0.25">
      <c r="A14" s="84"/>
      <c r="B14" s="84"/>
      <c r="C14" s="84"/>
      <c r="D14" s="3" t="s">
        <v>236</v>
      </c>
      <c r="E14" s="3" t="s">
        <v>237</v>
      </c>
      <c r="F14" s="50" t="s">
        <v>323</v>
      </c>
      <c r="G14" s="54" t="s">
        <v>237</v>
      </c>
      <c r="H14" s="50" t="s">
        <v>82</v>
      </c>
      <c r="I14" s="3" t="s">
        <v>40</v>
      </c>
      <c r="J14" s="3"/>
      <c r="K14" s="3"/>
      <c r="L14" s="3">
        <v>8</v>
      </c>
      <c r="M14" s="3">
        <v>0</v>
      </c>
      <c r="N14" s="3">
        <v>0</v>
      </c>
      <c r="O14" s="3">
        <f t="shared" si="2"/>
        <v>0</v>
      </c>
      <c r="P14" s="3">
        <v>0</v>
      </c>
      <c r="Q14" s="3">
        <f t="shared" si="0"/>
        <v>0</v>
      </c>
      <c r="R14" s="3">
        <v>0</v>
      </c>
      <c r="S14" s="3">
        <f>R15*0.1</f>
        <v>0</v>
      </c>
      <c r="T14" s="3">
        <f t="shared" si="1"/>
        <v>8</v>
      </c>
      <c r="U14" s="84"/>
      <c r="V14" s="84"/>
      <c r="W14" s="3">
        <v>1</v>
      </c>
      <c r="X14" s="3"/>
      <c r="Y14" s="3"/>
      <c r="Z14" s="3"/>
      <c r="AA14" s="3"/>
      <c r="AB14" s="3"/>
      <c r="AC14" s="3" t="s">
        <v>42</v>
      </c>
      <c r="AD14" s="3"/>
      <c r="AE14" s="3"/>
    </row>
    <row r="15" spans="1:31" ht="51" x14ac:dyDescent="0.25">
      <c r="A15" s="84"/>
      <c r="B15" s="84"/>
      <c r="C15" s="84"/>
      <c r="D15" s="3" t="s">
        <v>239</v>
      </c>
      <c r="E15" s="3" t="s">
        <v>240</v>
      </c>
      <c r="F15" s="50" t="s">
        <v>241</v>
      </c>
      <c r="G15" s="3" t="s">
        <v>242</v>
      </c>
      <c r="H15" s="3" t="s">
        <v>315</v>
      </c>
      <c r="I15" s="3" t="s">
        <v>40</v>
      </c>
      <c r="J15" s="3"/>
      <c r="K15" s="3"/>
      <c r="L15" s="3">
        <v>16</v>
      </c>
      <c r="M15" s="3">
        <v>0</v>
      </c>
      <c r="N15" s="3">
        <v>0</v>
      </c>
      <c r="O15" s="3">
        <f t="shared" si="2"/>
        <v>0</v>
      </c>
      <c r="P15" s="3">
        <v>0</v>
      </c>
      <c r="Q15" s="3">
        <f t="shared" si="0"/>
        <v>0</v>
      </c>
      <c r="R15" s="3">
        <v>0</v>
      </c>
      <c r="S15" s="3"/>
      <c r="T15" s="3">
        <f t="shared" si="1"/>
        <v>16</v>
      </c>
      <c r="U15" s="84"/>
      <c r="V15" s="84"/>
      <c r="W15" s="3">
        <v>2</v>
      </c>
      <c r="X15" s="3"/>
      <c r="Y15" s="3"/>
      <c r="Z15" s="3"/>
      <c r="AA15" s="3"/>
      <c r="AB15" s="3"/>
      <c r="AC15" s="3" t="s">
        <v>42</v>
      </c>
      <c r="AD15" s="3" t="s">
        <v>234</v>
      </c>
      <c r="AE15" s="3" t="s">
        <v>243</v>
      </c>
    </row>
    <row r="16" spans="1:31" ht="38.25" x14ac:dyDescent="0.25">
      <c r="A16" s="86">
        <v>1</v>
      </c>
      <c r="B16" s="86">
        <v>2</v>
      </c>
      <c r="C16" s="86" t="s">
        <v>244</v>
      </c>
      <c r="D16" s="7" t="s">
        <v>245</v>
      </c>
      <c r="E16" s="7" t="s">
        <v>240</v>
      </c>
      <c r="F16" s="67" t="s">
        <v>241</v>
      </c>
      <c r="G16" s="7" t="s">
        <v>242</v>
      </c>
      <c r="H16" s="7" t="s">
        <v>315</v>
      </c>
      <c r="I16" s="7" t="s">
        <v>40</v>
      </c>
      <c r="J16" s="7" t="s">
        <v>47</v>
      </c>
      <c r="K16" s="7"/>
      <c r="L16" s="7">
        <v>8</v>
      </c>
      <c r="M16" s="7">
        <v>0</v>
      </c>
      <c r="N16" s="7">
        <v>0</v>
      </c>
      <c r="O16" s="7">
        <f t="shared" si="2"/>
        <v>0</v>
      </c>
      <c r="P16" s="7">
        <v>0</v>
      </c>
      <c r="Q16" s="7">
        <f t="shared" si="0"/>
        <v>0</v>
      </c>
      <c r="R16" s="7">
        <v>0</v>
      </c>
      <c r="S16" s="7">
        <f>R17*0.1</f>
        <v>0</v>
      </c>
      <c r="T16" s="7">
        <v>8</v>
      </c>
      <c r="U16" s="86">
        <v>48</v>
      </c>
      <c r="V16" s="86">
        <v>6</v>
      </c>
      <c r="W16" s="7">
        <v>1</v>
      </c>
      <c r="X16" s="7"/>
      <c r="Y16" s="7"/>
      <c r="Z16" s="7"/>
      <c r="AA16" s="7"/>
      <c r="AB16" s="7"/>
      <c r="AC16" s="7" t="s">
        <v>42</v>
      </c>
      <c r="AD16" s="7"/>
      <c r="AE16" s="7"/>
    </row>
    <row r="17" spans="1:31" ht="89.25" x14ac:dyDescent="0.25">
      <c r="A17" s="86"/>
      <c r="B17" s="86"/>
      <c r="C17" s="86"/>
      <c r="D17" s="7" t="s">
        <v>246</v>
      </c>
      <c r="E17" s="7" t="s">
        <v>237</v>
      </c>
      <c r="F17" s="67" t="s">
        <v>241</v>
      </c>
      <c r="G17" s="7" t="s">
        <v>242</v>
      </c>
      <c r="H17" s="7" t="s">
        <v>315</v>
      </c>
      <c r="I17" s="7" t="s">
        <v>40</v>
      </c>
      <c r="J17" s="7"/>
      <c r="K17" s="7"/>
      <c r="L17" s="7">
        <v>8</v>
      </c>
      <c r="M17" s="7">
        <v>0</v>
      </c>
      <c r="N17" s="7">
        <v>0</v>
      </c>
      <c r="O17" s="7">
        <f t="shared" si="2"/>
        <v>0</v>
      </c>
      <c r="P17" s="7">
        <v>0</v>
      </c>
      <c r="Q17" s="7">
        <f t="shared" si="0"/>
        <v>0</v>
      </c>
      <c r="R17" s="7">
        <v>0</v>
      </c>
      <c r="S17" s="7">
        <f>R19*0.1</f>
        <v>0</v>
      </c>
      <c r="T17" s="7">
        <f>SUM(Q17+O17+M17+L17)</f>
        <v>8</v>
      </c>
      <c r="U17" s="86"/>
      <c r="V17" s="86"/>
      <c r="W17" s="7"/>
      <c r="X17" s="7">
        <v>1</v>
      </c>
      <c r="Y17" s="7"/>
      <c r="Z17" s="7"/>
      <c r="AA17" s="7"/>
      <c r="AB17" s="7"/>
      <c r="AC17" s="7" t="s">
        <v>220</v>
      </c>
      <c r="AD17" s="7"/>
      <c r="AE17" s="7"/>
    </row>
    <row r="18" spans="1:31" ht="51" x14ac:dyDescent="0.25">
      <c r="A18" s="86"/>
      <c r="B18" s="86"/>
      <c r="C18" s="86"/>
      <c r="D18" s="7" t="s">
        <v>247</v>
      </c>
      <c r="E18" s="7" t="s">
        <v>240</v>
      </c>
      <c r="F18" s="67" t="s">
        <v>248</v>
      </c>
      <c r="G18" s="7" t="s">
        <v>249</v>
      </c>
      <c r="H18" s="7" t="s">
        <v>79</v>
      </c>
      <c r="I18" s="7" t="s">
        <v>40</v>
      </c>
      <c r="J18" s="7"/>
      <c r="K18" s="7"/>
      <c r="L18" s="7">
        <v>8</v>
      </c>
      <c r="M18" s="7"/>
      <c r="N18" s="7"/>
      <c r="O18" s="7"/>
      <c r="P18" s="7"/>
      <c r="Q18" s="7"/>
      <c r="R18" s="7"/>
      <c r="S18" s="7"/>
      <c r="T18" s="7">
        <v>8</v>
      </c>
      <c r="U18" s="86"/>
      <c r="V18" s="86"/>
      <c r="W18" s="7">
        <v>1</v>
      </c>
      <c r="X18" s="7"/>
      <c r="Y18" s="7"/>
      <c r="Z18" s="7"/>
      <c r="AA18" s="7"/>
      <c r="AB18" s="7"/>
      <c r="AC18" s="7" t="s">
        <v>42</v>
      </c>
      <c r="AD18" s="7"/>
      <c r="AE18" s="7"/>
    </row>
    <row r="19" spans="1:31" ht="38.25" x14ac:dyDescent="0.25">
      <c r="A19" s="86"/>
      <c r="B19" s="86"/>
      <c r="C19" s="86"/>
      <c r="D19" s="7" t="s">
        <v>250</v>
      </c>
      <c r="E19" s="7" t="s">
        <v>251</v>
      </c>
      <c r="F19" s="67" t="s">
        <v>252</v>
      </c>
      <c r="G19" s="7" t="s">
        <v>251</v>
      </c>
      <c r="H19" s="7" t="s">
        <v>315</v>
      </c>
      <c r="I19" s="52" t="s">
        <v>40</v>
      </c>
      <c r="J19" s="7"/>
      <c r="K19" s="7"/>
      <c r="L19" s="7">
        <v>24</v>
      </c>
      <c r="M19" s="7">
        <v>0</v>
      </c>
      <c r="N19" s="7">
        <v>0</v>
      </c>
      <c r="O19" s="7">
        <f>SUM(N19)</f>
        <v>0</v>
      </c>
      <c r="P19" s="7">
        <v>0</v>
      </c>
      <c r="Q19" s="7">
        <f>P19*0.5</f>
        <v>0</v>
      </c>
      <c r="R19" s="7">
        <v>0</v>
      </c>
      <c r="S19" s="7">
        <f>R10*0.1</f>
        <v>0</v>
      </c>
      <c r="T19" s="7">
        <f>SUM(Q19+O19+M19+L19)</f>
        <v>24</v>
      </c>
      <c r="U19" s="86"/>
      <c r="V19" s="86"/>
      <c r="W19" s="7">
        <v>3</v>
      </c>
      <c r="X19" s="7"/>
      <c r="Y19" s="7"/>
      <c r="Z19" s="7"/>
      <c r="AA19" s="7"/>
      <c r="AB19" s="7"/>
      <c r="AC19" s="7" t="s">
        <v>42</v>
      </c>
      <c r="AD19" s="7" t="s">
        <v>216</v>
      </c>
      <c r="AE19" s="7" t="s">
        <v>253</v>
      </c>
    </row>
    <row r="20" spans="1:31" ht="76.5" customHeight="1" x14ac:dyDescent="0.25">
      <c r="A20" s="84">
        <v>1</v>
      </c>
      <c r="B20" s="84">
        <v>2</v>
      </c>
      <c r="C20" s="84" t="s">
        <v>254</v>
      </c>
      <c r="D20" s="3" t="s">
        <v>255</v>
      </c>
      <c r="E20" s="3" t="s">
        <v>256</v>
      </c>
      <c r="F20" s="50" t="s">
        <v>257</v>
      </c>
      <c r="G20" s="3" t="s">
        <v>256</v>
      </c>
      <c r="H20" s="3" t="s">
        <v>315</v>
      </c>
      <c r="I20" s="3" t="s">
        <v>46</v>
      </c>
      <c r="J20" s="3"/>
      <c r="K20" s="3" t="s">
        <v>41</v>
      </c>
      <c r="L20" s="3">
        <v>24</v>
      </c>
      <c r="M20" s="3">
        <v>0</v>
      </c>
      <c r="N20" s="3">
        <v>0</v>
      </c>
      <c r="O20" s="3">
        <f>SUM(N20)</f>
        <v>0</v>
      </c>
      <c r="P20" s="3">
        <v>0</v>
      </c>
      <c r="Q20" s="3">
        <f>P20*0.5</f>
        <v>0</v>
      </c>
      <c r="R20" s="3">
        <v>0</v>
      </c>
      <c r="S20" s="3">
        <f>R21*0.1</f>
        <v>0</v>
      </c>
      <c r="T20" s="3">
        <f>SUM(Q20+O20+M20+L20)</f>
        <v>24</v>
      </c>
      <c r="U20" s="84">
        <v>56</v>
      </c>
      <c r="V20" s="84">
        <v>7</v>
      </c>
      <c r="W20" s="3">
        <v>3</v>
      </c>
      <c r="X20" s="3"/>
      <c r="Y20" s="3"/>
      <c r="Z20" s="3"/>
      <c r="AA20" s="3"/>
      <c r="AB20" s="3"/>
      <c r="AC20" s="3" t="s">
        <v>42</v>
      </c>
      <c r="AD20" s="3"/>
      <c r="AE20" s="3"/>
    </row>
    <row r="21" spans="1:31" ht="38.25" x14ac:dyDescent="0.25">
      <c r="A21" s="84"/>
      <c r="B21" s="84"/>
      <c r="C21" s="84"/>
      <c r="D21" s="3" t="s">
        <v>258</v>
      </c>
      <c r="E21" s="3" t="s">
        <v>259</v>
      </c>
      <c r="F21" s="50" t="s">
        <v>260</v>
      </c>
      <c r="G21" s="3" t="s">
        <v>259</v>
      </c>
      <c r="H21" s="3" t="s">
        <v>315</v>
      </c>
      <c r="I21" s="3" t="s">
        <v>40</v>
      </c>
      <c r="J21" s="3" t="s">
        <v>47</v>
      </c>
      <c r="K21" s="3"/>
      <c r="L21" s="3">
        <v>32</v>
      </c>
      <c r="M21" s="3">
        <v>0</v>
      </c>
      <c r="N21" s="3">
        <v>0</v>
      </c>
      <c r="O21" s="3">
        <f>SUM(N21)</f>
        <v>0</v>
      </c>
      <c r="P21" s="3">
        <v>0</v>
      </c>
      <c r="Q21" s="3">
        <f>P21*0.5</f>
        <v>0</v>
      </c>
      <c r="R21" s="3">
        <v>0</v>
      </c>
      <c r="S21" s="3">
        <f>R25*0.1</f>
        <v>0</v>
      </c>
      <c r="T21" s="3">
        <f>SUM(Q21+O21+M21+L21)</f>
        <v>32</v>
      </c>
      <c r="U21" s="84"/>
      <c r="V21" s="84"/>
      <c r="W21" s="3">
        <v>4</v>
      </c>
      <c r="X21" s="3"/>
      <c r="Y21" s="3"/>
      <c r="Z21" s="3"/>
      <c r="AA21" s="3"/>
      <c r="AB21" s="3"/>
      <c r="AC21" s="3" t="s">
        <v>42</v>
      </c>
      <c r="AD21" s="3" t="s">
        <v>234</v>
      </c>
      <c r="AE21" s="3" t="s">
        <v>165</v>
      </c>
    </row>
    <row r="22" spans="1:31" ht="38.25" x14ac:dyDescent="0.25">
      <c r="A22" s="86">
        <v>1</v>
      </c>
      <c r="B22" s="86">
        <v>2</v>
      </c>
      <c r="C22" s="86" t="s">
        <v>188</v>
      </c>
      <c r="D22" s="7" t="s">
        <v>261</v>
      </c>
      <c r="E22" s="7" t="s">
        <v>66</v>
      </c>
      <c r="F22" s="67" t="s">
        <v>331</v>
      </c>
      <c r="G22" s="7" t="s">
        <v>66</v>
      </c>
      <c r="H22" s="7" t="s">
        <v>39</v>
      </c>
      <c r="I22" s="7" t="s">
        <v>46</v>
      </c>
      <c r="J22" s="7"/>
      <c r="K22" s="7"/>
      <c r="L22" s="7">
        <v>24</v>
      </c>
      <c r="M22" s="7"/>
      <c r="N22" s="7"/>
      <c r="O22" s="7"/>
      <c r="P22" s="7"/>
      <c r="Q22" s="7"/>
      <c r="R22" s="7"/>
      <c r="S22" s="7"/>
      <c r="T22" s="7">
        <v>24</v>
      </c>
      <c r="U22" s="86">
        <v>40</v>
      </c>
      <c r="V22" s="86">
        <v>5</v>
      </c>
      <c r="W22" s="7">
        <v>3</v>
      </c>
      <c r="X22" s="7"/>
      <c r="Y22" s="7"/>
      <c r="Z22" s="7"/>
      <c r="AA22" s="7"/>
      <c r="AB22" s="7"/>
      <c r="AC22" s="7" t="s">
        <v>42</v>
      </c>
      <c r="AD22" s="7"/>
      <c r="AE22" s="7"/>
    </row>
    <row r="23" spans="1:31" ht="89.25" x14ac:dyDescent="0.25">
      <c r="A23" s="86"/>
      <c r="B23" s="86"/>
      <c r="C23" s="86"/>
      <c r="D23" s="7" t="s">
        <v>68</v>
      </c>
      <c r="E23" s="7" t="s">
        <v>66</v>
      </c>
      <c r="F23" s="67" t="s">
        <v>262</v>
      </c>
      <c r="G23" s="7" t="s">
        <v>66</v>
      </c>
      <c r="H23" s="7" t="s">
        <v>39</v>
      </c>
      <c r="I23" s="7" t="s">
        <v>40</v>
      </c>
      <c r="J23" s="62" t="s">
        <v>47</v>
      </c>
      <c r="K23" s="7" t="s">
        <v>41</v>
      </c>
      <c r="L23" s="7">
        <v>8</v>
      </c>
      <c r="M23" s="7"/>
      <c r="N23" s="7"/>
      <c r="O23" s="7"/>
      <c r="P23" s="7"/>
      <c r="Q23" s="7"/>
      <c r="R23" s="7"/>
      <c r="S23" s="7"/>
      <c r="T23" s="7">
        <v>8</v>
      </c>
      <c r="U23" s="86"/>
      <c r="V23" s="86"/>
      <c r="W23" s="7"/>
      <c r="X23" s="7">
        <v>1</v>
      </c>
      <c r="Y23" s="7"/>
      <c r="Z23" s="7"/>
      <c r="AA23" s="7"/>
      <c r="AB23" s="7"/>
      <c r="AC23" s="7" t="s">
        <v>220</v>
      </c>
      <c r="AD23" s="7"/>
      <c r="AE23" s="7"/>
    </row>
    <row r="24" spans="1:31" ht="89.25" x14ac:dyDescent="0.25">
      <c r="A24" s="86"/>
      <c r="B24" s="86"/>
      <c r="C24" s="86"/>
      <c r="D24" s="7" t="s">
        <v>263</v>
      </c>
      <c r="E24" s="7" t="s">
        <v>66</v>
      </c>
      <c r="F24" s="67" t="s">
        <v>114</v>
      </c>
      <c r="G24" s="7" t="s">
        <v>55</v>
      </c>
      <c r="H24" s="7"/>
      <c r="I24" s="7" t="s">
        <v>56</v>
      </c>
      <c r="J24" s="7"/>
      <c r="K24" s="7"/>
      <c r="L24" s="7">
        <v>8</v>
      </c>
      <c r="M24" s="7">
        <v>0</v>
      </c>
      <c r="N24" s="7">
        <v>0</v>
      </c>
      <c r="O24" s="7">
        <f>SUM(N24)</f>
        <v>0</v>
      </c>
      <c r="P24" s="7">
        <v>0</v>
      </c>
      <c r="Q24" s="7">
        <f>P24*0.5</f>
        <v>0</v>
      </c>
      <c r="R24" s="7">
        <v>0</v>
      </c>
      <c r="S24" s="7">
        <f>R36*0.1</f>
        <v>0</v>
      </c>
      <c r="T24" s="7">
        <f>SUM(Q24+O24+M24+L24)</f>
        <v>8</v>
      </c>
      <c r="U24" s="86"/>
      <c r="V24" s="86"/>
      <c r="W24" s="7"/>
      <c r="X24" s="7">
        <v>1</v>
      </c>
      <c r="Y24" s="7"/>
      <c r="Z24" s="7"/>
      <c r="AA24" s="7"/>
      <c r="AB24" s="7"/>
      <c r="AC24" s="7" t="s">
        <v>220</v>
      </c>
      <c r="AD24" s="7"/>
      <c r="AE24" s="7"/>
    </row>
    <row r="25" spans="1:31" ht="63.75" x14ac:dyDescent="0.25">
      <c r="A25" s="84">
        <v>1</v>
      </c>
      <c r="B25" s="84">
        <v>2</v>
      </c>
      <c r="C25" s="84" t="s">
        <v>264</v>
      </c>
      <c r="D25" s="3" t="s">
        <v>265</v>
      </c>
      <c r="E25" s="84" t="s">
        <v>266</v>
      </c>
      <c r="F25" s="3" t="s">
        <v>329</v>
      </c>
      <c r="G25" s="84" t="s">
        <v>266</v>
      </c>
      <c r="H25" s="84" t="s">
        <v>330</v>
      </c>
      <c r="I25" s="3" t="s">
        <v>74</v>
      </c>
      <c r="J25" s="3" t="s">
        <v>47</v>
      </c>
      <c r="K25" s="3"/>
      <c r="L25" s="3">
        <v>8</v>
      </c>
      <c r="M25" s="3">
        <v>0</v>
      </c>
      <c r="N25" s="3">
        <v>0</v>
      </c>
      <c r="O25" s="3">
        <f>SUM(N25)</f>
        <v>0</v>
      </c>
      <c r="P25" s="3">
        <v>0</v>
      </c>
      <c r="Q25" s="3">
        <f>P25*0.5</f>
        <v>0</v>
      </c>
      <c r="R25" s="3">
        <v>0</v>
      </c>
      <c r="S25" s="3">
        <f>R27*0.1</f>
        <v>0</v>
      </c>
      <c r="T25" s="3">
        <f>SUM(Q25+O25+M25+L25)</f>
        <v>8</v>
      </c>
      <c r="U25" s="84">
        <v>24</v>
      </c>
      <c r="V25" s="84">
        <v>3</v>
      </c>
      <c r="W25" s="3"/>
      <c r="X25" s="3"/>
      <c r="Y25" s="3"/>
      <c r="Z25" s="3"/>
      <c r="AA25" s="3">
        <v>1</v>
      </c>
      <c r="AB25" s="3"/>
      <c r="AC25" s="84" t="s">
        <v>197</v>
      </c>
      <c r="AD25" s="3" t="s">
        <v>267</v>
      </c>
      <c r="AE25" s="3" t="s">
        <v>268</v>
      </c>
    </row>
    <row r="26" spans="1:31" ht="63.75" x14ac:dyDescent="0.25">
      <c r="A26" s="84"/>
      <c r="B26" s="84"/>
      <c r="C26" s="84"/>
      <c r="D26" s="3" t="s">
        <v>265</v>
      </c>
      <c r="E26" s="84"/>
      <c r="F26" s="61" t="s">
        <v>329</v>
      </c>
      <c r="G26" s="84"/>
      <c r="H26" s="84"/>
      <c r="I26" s="61" t="s">
        <v>74</v>
      </c>
      <c r="J26" s="3"/>
      <c r="K26" s="3"/>
      <c r="L26" s="3">
        <v>16</v>
      </c>
      <c r="M26" s="3"/>
      <c r="N26" s="3"/>
      <c r="O26" s="3"/>
      <c r="P26" s="3"/>
      <c r="Q26" s="3"/>
      <c r="R26" s="3"/>
      <c r="S26" s="3"/>
      <c r="T26" s="3">
        <v>16</v>
      </c>
      <c r="U26" s="84"/>
      <c r="V26" s="84"/>
      <c r="W26" s="3"/>
      <c r="X26" s="3"/>
      <c r="Y26" s="3"/>
      <c r="Z26" s="3"/>
      <c r="AA26" s="3">
        <v>2</v>
      </c>
      <c r="AB26" s="3"/>
      <c r="AC26" s="84"/>
      <c r="AD26" s="3" t="s">
        <v>267</v>
      </c>
      <c r="AE26" s="3" t="s">
        <v>268</v>
      </c>
    </row>
    <row r="27" spans="1:31" ht="38.25" x14ac:dyDescent="0.25">
      <c r="A27" s="86">
        <v>1</v>
      </c>
      <c r="B27" s="86">
        <v>2</v>
      </c>
      <c r="C27" s="86" t="s">
        <v>270</v>
      </c>
      <c r="D27" s="7" t="s">
        <v>271</v>
      </c>
      <c r="E27" s="86" t="s">
        <v>55</v>
      </c>
      <c r="F27" s="7" t="s">
        <v>272</v>
      </c>
      <c r="G27" s="7" t="s">
        <v>55</v>
      </c>
      <c r="H27" s="7" t="s">
        <v>79</v>
      </c>
      <c r="I27" s="7" t="s">
        <v>317</v>
      </c>
      <c r="J27" s="7"/>
      <c r="K27" s="7"/>
      <c r="L27" s="7"/>
      <c r="M27" s="7">
        <v>50</v>
      </c>
      <c r="N27" s="7">
        <v>0</v>
      </c>
      <c r="O27" s="7">
        <f>SUM(N27)</f>
        <v>0</v>
      </c>
      <c r="P27" s="7">
        <v>0</v>
      </c>
      <c r="Q27" s="7">
        <f>P27*0.5</f>
        <v>0</v>
      </c>
      <c r="R27" s="7">
        <v>0</v>
      </c>
      <c r="S27" s="7">
        <f>R28*0.1</f>
        <v>0</v>
      </c>
      <c r="T27" s="7">
        <f>SUM(Q27+O27+M27+L27)</f>
        <v>50</v>
      </c>
      <c r="U27" s="86">
        <v>350</v>
      </c>
      <c r="V27" s="86">
        <v>14</v>
      </c>
      <c r="W27" s="7"/>
      <c r="X27" s="7">
        <v>2</v>
      </c>
      <c r="Y27" s="7"/>
      <c r="Z27" s="7"/>
      <c r="AA27" s="7"/>
      <c r="AB27" s="7"/>
      <c r="AC27" s="86" t="s">
        <v>106</v>
      </c>
      <c r="AD27" s="7"/>
      <c r="AE27" s="7"/>
    </row>
    <row r="28" spans="1:31" ht="38.25" x14ac:dyDescent="0.25">
      <c r="A28" s="86"/>
      <c r="B28" s="86"/>
      <c r="C28" s="86"/>
      <c r="D28" s="7" t="s">
        <v>116</v>
      </c>
      <c r="E28" s="86"/>
      <c r="F28" s="7" t="s">
        <v>117</v>
      </c>
      <c r="G28" s="7" t="s">
        <v>55</v>
      </c>
      <c r="H28" s="7"/>
      <c r="I28" s="7" t="s">
        <v>56</v>
      </c>
      <c r="J28" s="7"/>
      <c r="K28" s="7"/>
      <c r="L28" s="7"/>
      <c r="M28" s="7"/>
      <c r="N28" s="7">
        <v>75</v>
      </c>
      <c r="O28" s="7">
        <f>SUM(N28)</f>
        <v>75</v>
      </c>
      <c r="P28" s="7">
        <v>0</v>
      </c>
      <c r="Q28" s="7">
        <f>P28*0.5</f>
        <v>0</v>
      </c>
      <c r="R28" s="7">
        <v>0</v>
      </c>
      <c r="S28" s="7">
        <f>R29*0.1</f>
        <v>0</v>
      </c>
      <c r="T28" s="7">
        <f>SUM(Q28+O28+M28+L28)</f>
        <v>75</v>
      </c>
      <c r="U28" s="86"/>
      <c r="V28" s="86"/>
      <c r="W28" s="7"/>
      <c r="X28" s="7">
        <v>3</v>
      </c>
      <c r="Y28" s="7"/>
      <c r="Z28" s="7"/>
      <c r="AA28" s="7"/>
      <c r="AB28" s="7"/>
      <c r="AC28" s="86"/>
      <c r="AD28" s="7"/>
      <c r="AE28" s="7"/>
    </row>
    <row r="29" spans="1:31" x14ac:dyDescent="0.25">
      <c r="A29" s="86"/>
      <c r="B29" s="86"/>
      <c r="C29" s="86"/>
      <c r="D29" s="86" t="s">
        <v>273</v>
      </c>
      <c r="E29" s="86"/>
      <c r="F29" s="86" t="s">
        <v>110</v>
      </c>
      <c r="G29" s="86" t="s">
        <v>55</v>
      </c>
      <c r="H29" s="86"/>
      <c r="I29" s="86" t="s">
        <v>56</v>
      </c>
      <c r="J29" s="86"/>
      <c r="K29" s="86"/>
      <c r="L29" s="86"/>
      <c r="M29" s="86"/>
      <c r="N29" s="86">
        <v>50</v>
      </c>
      <c r="O29" s="86">
        <f>SUM(N29)</f>
        <v>50</v>
      </c>
      <c r="P29" s="86">
        <v>0</v>
      </c>
      <c r="Q29" s="86">
        <f>P29*0.5</f>
        <v>0</v>
      </c>
      <c r="R29" s="86">
        <v>0</v>
      </c>
      <c r="S29" s="86">
        <f>R30*0.1</f>
        <v>0</v>
      </c>
      <c r="T29" s="86">
        <f>SUM(Q29+O29+M29+L29)</f>
        <v>50</v>
      </c>
      <c r="U29" s="86"/>
      <c r="V29" s="86"/>
      <c r="W29" s="86"/>
      <c r="X29" s="86">
        <v>2</v>
      </c>
      <c r="Y29" s="86"/>
      <c r="Z29" s="86"/>
      <c r="AA29" s="86"/>
      <c r="AB29" s="86"/>
      <c r="AC29" s="86"/>
      <c r="AD29" s="7"/>
      <c r="AE29" s="7"/>
    </row>
    <row r="30" spans="1:31" x14ac:dyDescent="0.25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7"/>
      <c r="AE30" s="7"/>
    </row>
    <row r="31" spans="1:31" ht="76.5" x14ac:dyDescent="0.25">
      <c r="A31" s="86"/>
      <c r="B31" s="86"/>
      <c r="C31" s="86"/>
      <c r="D31" s="7" t="s">
        <v>274</v>
      </c>
      <c r="E31" s="86"/>
      <c r="F31" s="67" t="s">
        <v>262</v>
      </c>
      <c r="G31" s="7" t="s">
        <v>66</v>
      </c>
      <c r="H31" s="7" t="s">
        <v>39</v>
      </c>
      <c r="I31" s="7" t="s">
        <v>318</v>
      </c>
      <c r="J31" s="7"/>
      <c r="K31" s="7" t="s">
        <v>41</v>
      </c>
      <c r="L31" s="7"/>
      <c r="M31" s="7">
        <v>50</v>
      </c>
      <c r="N31" s="7">
        <v>0</v>
      </c>
      <c r="O31" s="7">
        <f>SUM(N31)</f>
        <v>0</v>
      </c>
      <c r="P31" s="7">
        <v>0</v>
      </c>
      <c r="Q31" s="7">
        <f>P31*0.5</f>
        <v>0</v>
      </c>
      <c r="R31" s="7">
        <v>0</v>
      </c>
      <c r="S31" s="7">
        <f>R32*0.1</f>
        <v>0</v>
      </c>
      <c r="T31" s="7">
        <f>SUM(Q31+O31+M31+L31)</f>
        <v>50</v>
      </c>
      <c r="U31" s="86"/>
      <c r="V31" s="86"/>
      <c r="W31" s="7"/>
      <c r="X31" s="7">
        <v>2</v>
      </c>
      <c r="Y31" s="7"/>
      <c r="Z31" s="7"/>
      <c r="AA31" s="7"/>
      <c r="AB31" s="7"/>
      <c r="AC31" s="86"/>
      <c r="AD31" s="7"/>
      <c r="AE31" s="7"/>
    </row>
    <row r="32" spans="1:31" ht="25.5" x14ac:dyDescent="0.25">
      <c r="A32" s="86"/>
      <c r="B32" s="86"/>
      <c r="C32" s="86"/>
      <c r="D32" s="86" t="s">
        <v>111</v>
      </c>
      <c r="E32" s="86"/>
      <c r="F32" s="7" t="s">
        <v>275</v>
      </c>
      <c r="G32" s="7" t="s">
        <v>55</v>
      </c>
      <c r="H32" s="7"/>
      <c r="I32" s="7" t="s">
        <v>56</v>
      </c>
      <c r="J32" s="7"/>
      <c r="K32" s="7"/>
      <c r="L32" s="7"/>
      <c r="M32" s="7"/>
      <c r="N32" s="7">
        <v>100</v>
      </c>
      <c r="O32" s="7">
        <f>SUM(N32)</f>
        <v>100</v>
      </c>
      <c r="P32" s="7">
        <v>0</v>
      </c>
      <c r="Q32" s="7">
        <f>P32*0.5</f>
        <v>0</v>
      </c>
      <c r="R32" s="7">
        <v>0</v>
      </c>
      <c r="S32" s="7">
        <f>R37*0.1</f>
        <v>0</v>
      </c>
      <c r="T32" s="7">
        <f>SUM(Q32+O32+M32+L32)</f>
        <v>100</v>
      </c>
      <c r="U32" s="86"/>
      <c r="V32" s="86"/>
      <c r="W32" s="7"/>
      <c r="X32" s="7">
        <v>4</v>
      </c>
      <c r="Y32" s="7"/>
      <c r="Z32" s="7"/>
      <c r="AA32" s="7"/>
      <c r="AB32" s="7"/>
      <c r="AC32" s="86"/>
      <c r="AD32" s="7"/>
      <c r="AE32" s="7"/>
    </row>
    <row r="33" spans="1:31" ht="25.5" x14ac:dyDescent="0.25">
      <c r="A33" s="86"/>
      <c r="B33" s="86"/>
      <c r="C33" s="86"/>
      <c r="D33" s="86"/>
      <c r="E33" s="86"/>
      <c r="F33" s="7" t="s">
        <v>114</v>
      </c>
      <c r="G33" s="7" t="s">
        <v>55</v>
      </c>
      <c r="H33" s="7"/>
      <c r="I33" s="7" t="s">
        <v>186</v>
      </c>
      <c r="J33" s="7" t="s">
        <v>47</v>
      </c>
      <c r="K33" s="7"/>
      <c r="L33" s="7"/>
      <c r="M33" s="7"/>
      <c r="N33" s="7">
        <v>25</v>
      </c>
      <c r="O33" s="7"/>
      <c r="P33" s="7"/>
      <c r="Q33" s="7"/>
      <c r="R33" s="7"/>
      <c r="S33" s="7"/>
      <c r="T33" s="7">
        <v>25</v>
      </c>
      <c r="U33" s="86"/>
      <c r="V33" s="86"/>
      <c r="W33" s="7"/>
      <c r="X33" s="7">
        <v>1</v>
      </c>
      <c r="Y33" s="7"/>
      <c r="Z33" s="7"/>
      <c r="AA33" s="7"/>
      <c r="AB33" s="7"/>
      <c r="AC33" s="86"/>
      <c r="AD33" s="7"/>
      <c r="AE33" s="7"/>
    </row>
    <row r="34" spans="1:31" ht="76.5" x14ac:dyDescent="0.25">
      <c r="A34" s="84">
        <v>1</v>
      </c>
      <c r="B34" s="84">
        <v>2</v>
      </c>
      <c r="C34" s="84" t="s">
        <v>193</v>
      </c>
      <c r="D34" s="3" t="s">
        <v>276</v>
      </c>
      <c r="E34" s="3" t="s">
        <v>237</v>
      </c>
      <c r="F34" s="50" t="s">
        <v>238</v>
      </c>
      <c r="G34" s="3" t="s">
        <v>55</v>
      </c>
      <c r="H34" s="3"/>
      <c r="I34" s="3" t="s">
        <v>56</v>
      </c>
      <c r="J34" s="3"/>
      <c r="K34" s="3"/>
      <c r="L34" s="3">
        <v>8</v>
      </c>
      <c r="M34" s="3">
        <v>0</v>
      </c>
      <c r="N34" s="3">
        <v>0</v>
      </c>
      <c r="O34" s="3">
        <f>SUM(N34)</f>
        <v>0</v>
      </c>
      <c r="P34" s="3">
        <v>0</v>
      </c>
      <c r="Q34" s="3">
        <f>P34*0.5</f>
        <v>0</v>
      </c>
      <c r="R34" s="3">
        <v>0</v>
      </c>
      <c r="S34" s="3">
        <f>R24*0.1</f>
        <v>0</v>
      </c>
      <c r="T34" s="3">
        <f>SUM(Q34+O34+M34+L34)</f>
        <v>8</v>
      </c>
      <c r="U34" s="84">
        <v>24</v>
      </c>
      <c r="V34" s="84">
        <v>3</v>
      </c>
      <c r="W34" s="3"/>
      <c r="X34" s="3"/>
      <c r="Y34" s="3"/>
      <c r="Z34" s="3"/>
      <c r="AA34" s="3"/>
      <c r="AB34" s="3">
        <v>1</v>
      </c>
      <c r="AC34" s="3" t="s">
        <v>121</v>
      </c>
      <c r="AD34" s="3"/>
      <c r="AE34" s="3"/>
    </row>
    <row r="35" spans="1:31" ht="25.5" x14ac:dyDescent="0.25">
      <c r="A35" s="84"/>
      <c r="B35" s="84"/>
      <c r="C35" s="84"/>
      <c r="D35" s="84" t="s">
        <v>277</v>
      </c>
      <c r="E35" s="84" t="s">
        <v>278</v>
      </c>
      <c r="F35" s="50" t="s">
        <v>279</v>
      </c>
      <c r="G35" s="3" t="s">
        <v>55</v>
      </c>
      <c r="H35" s="84"/>
      <c r="I35" s="3" t="s">
        <v>56</v>
      </c>
      <c r="J35" s="84"/>
      <c r="K35" s="84"/>
      <c r="L35" s="3">
        <v>4</v>
      </c>
      <c r="M35" s="84"/>
      <c r="N35" s="84"/>
      <c r="O35" s="84">
        <f>SUM(N36)</f>
        <v>0</v>
      </c>
      <c r="P35" s="84"/>
      <c r="Q35" s="84">
        <f>P36*0.5</f>
        <v>0</v>
      </c>
      <c r="R35" s="84"/>
      <c r="S35" s="84">
        <f>R37*0.1</f>
        <v>0</v>
      </c>
      <c r="T35" s="84">
        <v>8</v>
      </c>
      <c r="U35" s="84"/>
      <c r="V35" s="84"/>
      <c r="W35" s="84">
        <v>1</v>
      </c>
      <c r="X35" s="84"/>
      <c r="Y35" s="84"/>
      <c r="Z35" s="84"/>
      <c r="AA35" s="84"/>
      <c r="AB35" s="84"/>
      <c r="AC35" s="84" t="s">
        <v>280</v>
      </c>
      <c r="AD35" s="3"/>
      <c r="AE35" s="3"/>
    </row>
    <row r="36" spans="1:31" ht="25.5" x14ac:dyDescent="0.25">
      <c r="A36" s="84"/>
      <c r="B36" s="84"/>
      <c r="C36" s="84"/>
      <c r="D36" s="84"/>
      <c r="E36" s="84"/>
      <c r="F36" s="50" t="s">
        <v>281</v>
      </c>
      <c r="G36" s="3" t="s">
        <v>55</v>
      </c>
      <c r="H36" s="84"/>
      <c r="I36" s="3" t="s">
        <v>56</v>
      </c>
      <c r="J36" s="84"/>
      <c r="K36" s="84"/>
      <c r="L36" s="3">
        <v>4</v>
      </c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3"/>
      <c r="AE36" s="3"/>
    </row>
    <row r="37" spans="1:31" ht="102" x14ac:dyDescent="0.25">
      <c r="A37" s="84"/>
      <c r="B37" s="84"/>
      <c r="C37" s="84"/>
      <c r="D37" s="3" t="s">
        <v>124</v>
      </c>
      <c r="E37" s="3" t="s">
        <v>55</v>
      </c>
      <c r="F37" s="50" t="s">
        <v>114</v>
      </c>
      <c r="G37" s="3" t="s">
        <v>55</v>
      </c>
      <c r="H37" s="3"/>
      <c r="I37" s="3" t="s">
        <v>56</v>
      </c>
      <c r="J37" s="3" t="s">
        <v>47</v>
      </c>
      <c r="K37" s="3"/>
      <c r="L37" s="3"/>
      <c r="M37" s="3">
        <v>8</v>
      </c>
      <c r="N37" s="3">
        <v>0</v>
      </c>
      <c r="O37" s="3">
        <f>SUM(N37)</f>
        <v>0</v>
      </c>
      <c r="P37" s="3">
        <v>0</v>
      </c>
      <c r="Q37" s="3">
        <f>P37*0.5</f>
        <v>0</v>
      </c>
      <c r="R37" s="3">
        <v>0</v>
      </c>
      <c r="S37" s="3"/>
      <c r="T37" s="3">
        <f>SUM(Q37+M37+O37+L37)</f>
        <v>8</v>
      </c>
      <c r="U37" s="84"/>
      <c r="V37" s="84"/>
      <c r="W37" s="3"/>
      <c r="X37" s="3"/>
      <c r="Y37" s="3"/>
      <c r="Z37" s="3"/>
      <c r="AA37" s="3"/>
      <c r="AB37" s="3">
        <v>1</v>
      </c>
      <c r="AC37" s="3" t="s">
        <v>125</v>
      </c>
      <c r="AD37" s="3"/>
      <c r="AE37" s="3"/>
    </row>
    <row r="38" spans="1:31" ht="51" x14ac:dyDescent="0.25">
      <c r="A38" s="7">
        <v>1</v>
      </c>
      <c r="B38" s="7">
        <v>2</v>
      </c>
      <c r="C38" s="7" t="s">
        <v>126</v>
      </c>
      <c r="D38" s="7"/>
      <c r="E38" s="7" t="s">
        <v>127</v>
      </c>
      <c r="F38" s="67" t="s">
        <v>114</v>
      </c>
      <c r="G38" s="7" t="s">
        <v>55</v>
      </c>
      <c r="H38" s="7"/>
      <c r="I38" s="7" t="s">
        <v>56</v>
      </c>
      <c r="J38" s="7" t="s">
        <v>47</v>
      </c>
      <c r="K38" s="7"/>
      <c r="L38" s="7">
        <v>16</v>
      </c>
      <c r="M38" s="7"/>
      <c r="N38" s="7"/>
      <c r="O38" s="7">
        <f>SUM(N38)</f>
        <v>0</v>
      </c>
      <c r="P38" s="7"/>
      <c r="Q38" s="7">
        <f>P38*0.5</f>
        <v>0</v>
      </c>
      <c r="R38" s="7"/>
      <c r="S38" s="7"/>
      <c r="T38" s="7">
        <f>SUM(Q38+O38+M38+L38)</f>
        <v>16</v>
      </c>
      <c r="U38" s="7">
        <v>16</v>
      </c>
      <c r="V38" s="7">
        <v>2</v>
      </c>
      <c r="W38" s="7"/>
      <c r="X38" s="7"/>
      <c r="Y38" s="7"/>
      <c r="Z38" s="7">
        <v>2</v>
      </c>
      <c r="AA38" s="7"/>
      <c r="AB38" s="7"/>
      <c r="AC38" s="7" t="s">
        <v>128</v>
      </c>
      <c r="AD38" s="7"/>
      <c r="AE38" s="7"/>
    </row>
    <row r="39" spans="1:3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f>SUM(N39)</f>
        <v>0</v>
      </c>
      <c r="P39" s="3"/>
      <c r="Q39" s="3">
        <f>P39*0.5</f>
        <v>0</v>
      </c>
      <c r="R39" s="3"/>
      <c r="S39" s="3">
        <f>R39*0.1</f>
        <v>0</v>
      </c>
      <c r="T39" s="3">
        <f>SUM(S39+Q39+O39+M39+L39)</f>
        <v>0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9"/>
      <c r="B40" s="10"/>
      <c r="C40" s="10"/>
      <c r="D40" s="9"/>
      <c r="E40" s="9"/>
      <c r="F40" s="10"/>
      <c r="G40" s="10"/>
      <c r="H40" s="9"/>
      <c r="I40" s="9"/>
      <c r="J40" s="9"/>
      <c r="K40" s="10"/>
      <c r="L40" s="10"/>
      <c r="M40" s="10"/>
      <c r="N40" s="10"/>
      <c r="O40" s="9"/>
      <c r="P40" s="9"/>
      <c r="Q40" s="9"/>
      <c r="R40" s="9"/>
      <c r="S40" s="9"/>
      <c r="T40" s="9"/>
      <c r="U40" s="9"/>
      <c r="V40" s="11">
        <f t="shared" ref="V40:AB40" si="3">SUM(V5:V39)</f>
        <v>58</v>
      </c>
      <c r="W40" s="11">
        <f t="shared" si="3"/>
        <v>29</v>
      </c>
      <c r="X40" s="11">
        <f t="shared" si="3"/>
        <v>20</v>
      </c>
      <c r="Y40" s="11">
        <f t="shared" si="3"/>
        <v>2</v>
      </c>
      <c r="Z40" s="11">
        <f t="shared" si="3"/>
        <v>2</v>
      </c>
      <c r="AA40" s="11">
        <f t="shared" si="3"/>
        <v>3</v>
      </c>
      <c r="AB40" s="11">
        <f t="shared" si="3"/>
        <v>2</v>
      </c>
      <c r="AC40" s="9"/>
      <c r="AD40" s="9"/>
      <c r="AE40" s="9"/>
    </row>
    <row r="41" spans="1:31" x14ac:dyDescent="0.25">
      <c r="A41" s="1"/>
      <c r="D41" s="1"/>
      <c r="E41" s="1"/>
      <c r="H41" s="1"/>
      <c r="I41" s="1"/>
      <c r="J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1"/>
      <c r="B42" s="2" t="s">
        <v>282</v>
      </c>
      <c r="D42" s="1"/>
      <c r="E42" s="1"/>
      <c r="F42" s="2" t="s">
        <v>283</v>
      </c>
      <c r="H42" s="1"/>
      <c r="I42" s="1"/>
      <c r="J42" s="1"/>
      <c r="K42" s="2" t="s">
        <v>284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45" x14ac:dyDescent="0.25">
      <c r="A43" s="1"/>
      <c r="B43" s="2" t="s">
        <v>285</v>
      </c>
      <c r="C43" s="2" t="s">
        <v>286</v>
      </c>
      <c r="D43" s="1"/>
      <c r="E43" s="1"/>
      <c r="F43" s="2" t="s">
        <v>61</v>
      </c>
      <c r="G43" s="2" t="s">
        <v>287</v>
      </c>
      <c r="H43" s="1"/>
      <c r="I43" s="1"/>
      <c r="J43" s="1"/>
      <c r="K43" s="88" t="s">
        <v>288</v>
      </c>
      <c r="L43" s="88"/>
      <c r="M43" s="88"/>
      <c r="N43" s="8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45" x14ac:dyDescent="0.25">
      <c r="A44" s="1"/>
      <c r="B44" s="2" t="s">
        <v>289</v>
      </c>
      <c r="C44" s="2" t="s">
        <v>290</v>
      </c>
      <c r="D44" s="1"/>
      <c r="E44" s="1"/>
      <c r="F44" s="2" t="s">
        <v>40</v>
      </c>
      <c r="G44" s="2" t="s">
        <v>291</v>
      </c>
      <c r="H44" s="1"/>
      <c r="I44" s="1"/>
      <c r="J44" s="1"/>
      <c r="K44" s="88" t="s">
        <v>292</v>
      </c>
      <c r="L44" s="88"/>
      <c r="M44" s="88"/>
      <c r="N44" s="8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45" x14ac:dyDescent="0.25">
      <c r="A45" s="1"/>
      <c r="B45" s="2" t="s">
        <v>293</v>
      </c>
      <c r="C45" s="2" t="s">
        <v>294</v>
      </c>
      <c r="D45" s="1"/>
      <c r="E45" s="1"/>
      <c r="F45" s="2" t="s">
        <v>295</v>
      </c>
      <c r="G45" s="2" t="s">
        <v>296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75" x14ac:dyDescent="0.25">
      <c r="A46" s="1"/>
      <c r="B46" s="2" t="s">
        <v>297</v>
      </c>
      <c r="C46" s="2" t="s">
        <v>127</v>
      </c>
      <c r="D46" s="1"/>
      <c r="E46" s="1"/>
      <c r="F46" s="2" t="s">
        <v>46</v>
      </c>
      <c r="G46" s="2" t="s">
        <v>298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75" x14ac:dyDescent="0.25">
      <c r="A47" s="1"/>
      <c r="B47" s="2" t="s">
        <v>299</v>
      </c>
      <c r="C47" s="2" t="s">
        <v>300</v>
      </c>
      <c r="D47" s="1"/>
      <c r="E47" s="1"/>
      <c r="F47" s="2" t="s">
        <v>301</v>
      </c>
      <c r="G47" s="2" t="s">
        <v>302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90" x14ac:dyDescent="0.25">
      <c r="A48" s="1"/>
      <c r="B48" s="2" t="s">
        <v>303</v>
      </c>
      <c r="C48" s="2" t="s">
        <v>304</v>
      </c>
      <c r="D48" s="1"/>
      <c r="E48" s="1"/>
      <c r="F48" s="2" t="s">
        <v>186</v>
      </c>
      <c r="G48" s="2" t="s">
        <v>305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90" x14ac:dyDescent="0.25">
      <c r="A49" s="1"/>
      <c r="B49" s="1"/>
      <c r="C49" s="1"/>
      <c r="D49" s="1"/>
      <c r="E49" s="1"/>
      <c r="F49" s="2" t="s">
        <v>56</v>
      </c>
      <c r="G49" s="2" t="s">
        <v>306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20" x14ac:dyDescent="0.25">
      <c r="A50" s="1"/>
      <c r="B50" s="1"/>
      <c r="C50" s="1"/>
      <c r="D50" s="1"/>
      <c r="E50" s="1"/>
      <c r="F50" s="2" t="s">
        <v>74</v>
      </c>
      <c r="G50" s="2" t="s">
        <v>307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20" x14ac:dyDescent="0.25">
      <c r="A51" s="1"/>
      <c r="B51" s="1"/>
      <c r="C51" s="1"/>
      <c r="D51" s="1"/>
      <c r="E51" s="1"/>
      <c r="F51" s="2" t="s">
        <v>269</v>
      </c>
      <c r="G51" s="2" t="s">
        <v>308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</sheetData>
  <mergeCells count="96">
    <mergeCell ref="K44:N44"/>
    <mergeCell ref="Y35:Y36"/>
    <mergeCell ref="Z35:Z36"/>
    <mergeCell ref="AA35:AA36"/>
    <mergeCell ref="AB35:AB36"/>
    <mergeCell ref="AC35:AC36"/>
    <mergeCell ref="K43:N43"/>
    <mergeCell ref="Q35:Q36"/>
    <mergeCell ref="R35:R36"/>
    <mergeCell ref="S35:S36"/>
    <mergeCell ref="T35:T36"/>
    <mergeCell ref="W35:W36"/>
    <mergeCell ref="X35:X36"/>
    <mergeCell ref="P35:P36"/>
    <mergeCell ref="V34:V37"/>
    <mergeCell ref="D35:D36"/>
    <mergeCell ref="E35:E36"/>
    <mergeCell ref="H35:H36"/>
    <mergeCell ref="T29:T30"/>
    <mergeCell ref="J35:J36"/>
    <mergeCell ref="K35:K36"/>
    <mergeCell ref="M35:M36"/>
    <mergeCell ref="N35:N36"/>
    <mergeCell ref="O35:O36"/>
    <mergeCell ref="D32:D33"/>
    <mergeCell ref="P29:P30"/>
    <mergeCell ref="Q29:Q30"/>
    <mergeCell ref="R29:R30"/>
    <mergeCell ref="A34:A37"/>
    <mergeCell ref="B34:B37"/>
    <mergeCell ref="C34:C37"/>
    <mergeCell ref="U34:U37"/>
    <mergeCell ref="AC27:AC33"/>
    <mergeCell ref="D29:D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AB29:AB30"/>
    <mergeCell ref="H25:H26"/>
    <mergeCell ref="U25:U26"/>
    <mergeCell ref="V25:V26"/>
    <mergeCell ref="AC25:AC26"/>
    <mergeCell ref="V27:V33"/>
    <mergeCell ref="W29:W30"/>
    <mergeCell ref="X29:X30"/>
    <mergeCell ref="Y29:Y30"/>
    <mergeCell ref="Z29:Z30"/>
    <mergeCell ref="AA29:AA30"/>
    <mergeCell ref="A27:A33"/>
    <mergeCell ref="B27:B33"/>
    <mergeCell ref="C27:C33"/>
    <mergeCell ref="E27:E33"/>
    <mergeCell ref="U27:U33"/>
    <mergeCell ref="S29:S30"/>
    <mergeCell ref="A25:A26"/>
    <mergeCell ref="B25:B26"/>
    <mergeCell ref="C25:C26"/>
    <mergeCell ref="E25:E26"/>
    <mergeCell ref="G25:G26"/>
    <mergeCell ref="A22:A24"/>
    <mergeCell ref="B22:B24"/>
    <mergeCell ref="C22:C24"/>
    <mergeCell ref="U22:U24"/>
    <mergeCell ref="V22:V24"/>
    <mergeCell ref="A16:A19"/>
    <mergeCell ref="B16:B19"/>
    <mergeCell ref="C16:C19"/>
    <mergeCell ref="U16:U19"/>
    <mergeCell ref="V16:V19"/>
    <mergeCell ref="A20:A21"/>
    <mergeCell ref="B20:B21"/>
    <mergeCell ref="C20:C21"/>
    <mergeCell ref="U20:U21"/>
    <mergeCell ref="V20:V21"/>
    <mergeCell ref="A11:A15"/>
    <mergeCell ref="B11:B15"/>
    <mergeCell ref="C11:C15"/>
    <mergeCell ref="U11:U15"/>
    <mergeCell ref="V11:V15"/>
    <mergeCell ref="A1:AE1"/>
    <mergeCell ref="M2:S2"/>
    <mergeCell ref="AD2:AE2"/>
    <mergeCell ref="B4:AC4"/>
    <mergeCell ref="A5:A10"/>
    <mergeCell ref="B5:B10"/>
    <mergeCell ref="C5:C10"/>
    <mergeCell ref="U5:U10"/>
    <mergeCell ref="V5:V10"/>
    <mergeCell ref="AC6:AC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6"/>
  <sheetViews>
    <sheetView topLeftCell="A21" zoomScaleNormal="100" workbookViewId="0">
      <selection activeCell="F26" sqref="F26"/>
    </sheetView>
  </sheetViews>
  <sheetFormatPr defaultRowHeight="15" x14ac:dyDescent="0.25"/>
  <cols>
    <col min="1" max="1" width="5.5703125" customWidth="1"/>
    <col min="2" max="2" width="5.85546875" customWidth="1"/>
    <col min="4" max="4" width="16.140625" customWidth="1"/>
    <col min="5" max="5" width="8" customWidth="1"/>
    <col min="6" max="6" width="13.140625" customWidth="1"/>
    <col min="7" max="7" width="7.140625" customWidth="1"/>
    <col min="8" max="8" width="12.42578125" customWidth="1"/>
    <col min="9" max="10" width="5.5703125" customWidth="1"/>
    <col min="11" max="11" width="7" customWidth="1"/>
    <col min="13" max="13" width="7.42578125" customWidth="1"/>
    <col min="14" max="14" width="4.28515625" customWidth="1"/>
    <col min="15" max="16" width="5.28515625" customWidth="1"/>
    <col min="17" max="17" width="4" customWidth="1"/>
    <col min="18" max="18" width="4.7109375" customWidth="1"/>
    <col min="19" max="19" width="5.28515625" customWidth="1"/>
    <col min="20" max="20" width="7.7109375" customWidth="1"/>
    <col min="21" max="21" width="8.140625" customWidth="1"/>
    <col min="22" max="22" width="6.42578125" customWidth="1"/>
    <col min="23" max="23" width="4.28515625" customWidth="1"/>
    <col min="24" max="24" width="4" customWidth="1"/>
    <col min="25" max="26" width="3.7109375" customWidth="1"/>
    <col min="27" max="27" width="4.85546875" customWidth="1"/>
    <col min="28" max="28" width="4.7109375" customWidth="1"/>
    <col min="29" max="29" width="11.140625" customWidth="1"/>
    <col min="30" max="30" width="8.28515625" customWidth="1"/>
    <col min="31" max="31" width="6.85546875" customWidth="1"/>
  </cols>
  <sheetData>
    <row r="1" spans="1:3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3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84" t="s">
        <v>1</v>
      </c>
      <c r="N2" s="84"/>
      <c r="O2" s="84"/>
      <c r="P2" s="84"/>
      <c r="Q2" s="84"/>
      <c r="R2" s="84"/>
      <c r="S2" s="84"/>
      <c r="T2" s="3"/>
      <c r="U2" s="3"/>
      <c r="V2" s="3"/>
      <c r="W2" s="3"/>
      <c r="X2" s="3"/>
      <c r="Y2" s="3"/>
      <c r="Z2" s="3"/>
      <c r="AA2" s="3"/>
      <c r="AB2" s="3"/>
      <c r="AC2" s="3"/>
      <c r="AD2" s="84" t="s">
        <v>2</v>
      </c>
      <c r="AE2" s="84"/>
    </row>
    <row r="3" spans="1:31" ht="51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5" t="s">
        <v>17</v>
      </c>
      <c r="P3" s="4" t="s">
        <v>18</v>
      </c>
      <c r="Q3" s="5" t="s">
        <v>19</v>
      </c>
      <c r="R3" s="4" t="s">
        <v>20</v>
      </c>
      <c r="S3" s="5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</row>
    <row r="4" spans="1:31" x14ac:dyDescent="0.25">
      <c r="A4" s="6"/>
      <c r="B4" s="85" t="s">
        <v>34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6"/>
      <c r="AE4" s="6"/>
    </row>
    <row r="5" spans="1:31" x14ac:dyDescent="0.25">
      <c r="A5" s="86">
        <v>2</v>
      </c>
      <c r="B5" s="86">
        <v>1</v>
      </c>
      <c r="C5" s="86" t="s">
        <v>35</v>
      </c>
      <c r="D5" s="86" t="s">
        <v>36</v>
      </c>
      <c r="E5" s="86" t="s">
        <v>37</v>
      </c>
      <c r="F5" s="87" t="s">
        <v>38</v>
      </c>
      <c r="G5" s="86" t="s">
        <v>37</v>
      </c>
      <c r="H5" s="86" t="s">
        <v>39</v>
      </c>
      <c r="I5" s="86" t="s">
        <v>40</v>
      </c>
      <c r="J5" s="86"/>
      <c r="K5" s="86" t="s">
        <v>41</v>
      </c>
      <c r="L5" s="86">
        <v>32</v>
      </c>
      <c r="M5" s="86"/>
      <c r="N5" s="86"/>
      <c r="O5" s="86">
        <f>SUM(N5)</f>
        <v>0</v>
      </c>
      <c r="P5" s="86"/>
      <c r="Q5" s="86">
        <f>P5*0.5</f>
        <v>0</v>
      </c>
      <c r="R5" s="86"/>
      <c r="S5" s="86">
        <f>R6*0.1</f>
        <v>0</v>
      </c>
      <c r="T5" s="86">
        <f>SUM(Q5+O5+M5+L5)</f>
        <v>32</v>
      </c>
      <c r="U5" s="86">
        <v>48</v>
      </c>
      <c r="V5" s="86">
        <v>6</v>
      </c>
      <c r="W5" s="86">
        <v>4</v>
      </c>
      <c r="X5" s="86"/>
      <c r="Y5" s="86"/>
      <c r="Z5" s="86"/>
      <c r="AA5" s="86"/>
      <c r="AB5" s="86"/>
      <c r="AC5" s="86" t="s">
        <v>42</v>
      </c>
      <c r="AD5" s="86"/>
      <c r="AE5" s="86"/>
    </row>
    <row r="6" spans="1:31" x14ac:dyDescent="0.25">
      <c r="A6" s="86"/>
      <c r="B6" s="86"/>
      <c r="C6" s="86"/>
      <c r="D6" s="86"/>
      <c r="E6" s="86"/>
      <c r="F6" s="87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1" x14ac:dyDescent="0.25">
      <c r="A7" s="86"/>
      <c r="B7" s="86"/>
      <c r="C7" s="86"/>
      <c r="D7" s="86"/>
      <c r="E7" s="86"/>
      <c r="F7" s="87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7"/>
      <c r="AE7" s="7"/>
    </row>
    <row r="8" spans="1:31" ht="51" x14ac:dyDescent="0.25">
      <c r="A8" s="86"/>
      <c r="B8" s="86"/>
      <c r="C8" s="86"/>
      <c r="D8" s="7" t="s">
        <v>43</v>
      </c>
      <c r="E8" s="7" t="s">
        <v>44</v>
      </c>
      <c r="F8" s="67" t="s">
        <v>45</v>
      </c>
      <c r="G8" s="7" t="s">
        <v>44</v>
      </c>
      <c r="H8" s="7" t="s">
        <v>39</v>
      </c>
      <c r="I8" s="7" t="s">
        <v>46</v>
      </c>
      <c r="J8" s="7" t="s">
        <v>47</v>
      </c>
      <c r="K8" s="7"/>
      <c r="L8" s="7">
        <v>16</v>
      </c>
      <c r="M8" s="7"/>
      <c r="N8" s="7"/>
      <c r="O8" s="7">
        <f>SUM(N8)</f>
        <v>0</v>
      </c>
      <c r="P8" s="7"/>
      <c r="Q8" s="7">
        <f>P8*0.5</f>
        <v>0</v>
      </c>
      <c r="R8" s="7"/>
      <c r="S8" s="7" t="e">
        <f>NA()</f>
        <v>#N/A</v>
      </c>
      <c r="T8" s="7">
        <f>SUM(Q8+O8+M8+L8)</f>
        <v>16</v>
      </c>
      <c r="U8" s="86"/>
      <c r="V8" s="86"/>
      <c r="W8" s="7"/>
      <c r="X8" s="7">
        <v>2</v>
      </c>
      <c r="Y8" s="7"/>
      <c r="Z8" s="7"/>
      <c r="AA8" s="7"/>
      <c r="AB8" s="7"/>
      <c r="AC8" s="7" t="s">
        <v>48</v>
      </c>
      <c r="AD8" s="7"/>
      <c r="AE8" s="7"/>
    </row>
    <row r="9" spans="1:31" ht="51" x14ac:dyDescent="0.25">
      <c r="A9" s="84">
        <v>2</v>
      </c>
      <c r="B9" s="84">
        <v>1</v>
      </c>
      <c r="C9" s="84" t="s">
        <v>49</v>
      </c>
      <c r="D9" s="3" t="s">
        <v>50</v>
      </c>
      <c r="E9" s="3" t="s">
        <v>37</v>
      </c>
      <c r="F9" s="50" t="s">
        <v>51</v>
      </c>
      <c r="G9" s="3" t="s">
        <v>37</v>
      </c>
      <c r="H9" s="3" t="s">
        <v>39</v>
      </c>
      <c r="I9" s="3" t="s">
        <v>40</v>
      </c>
      <c r="J9" s="3"/>
      <c r="K9" s="3"/>
      <c r="L9" s="3">
        <v>16</v>
      </c>
      <c r="M9" s="3"/>
      <c r="N9" s="3"/>
      <c r="O9" s="3">
        <f>SUM(N9)</f>
        <v>0</v>
      </c>
      <c r="P9" s="3"/>
      <c r="Q9" s="3">
        <f>P9*0.5</f>
        <v>0</v>
      </c>
      <c r="R9" s="3"/>
      <c r="S9" s="3">
        <f>R8*0.1</f>
        <v>0</v>
      </c>
      <c r="T9" s="3">
        <f>SUM(Q9+O9+M9+L9)</f>
        <v>16</v>
      </c>
      <c r="U9" s="84">
        <v>72</v>
      </c>
      <c r="V9" s="84">
        <v>9</v>
      </c>
      <c r="W9" s="3"/>
      <c r="X9" s="3">
        <v>2</v>
      </c>
      <c r="Y9" s="3"/>
      <c r="Z9" s="3"/>
      <c r="AA9" s="3"/>
      <c r="AB9" s="3"/>
      <c r="AC9" s="3" t="s">
        <v>48</v>
      </c>
      <c r="AD9" s="3"/>
      <c r="AE9" s="3"/>
    </row>
    <row r="10" spans="1:31" ht="38.25" x14ac:dyDescent="0.25">
      <c r="A10" s="84"/>
      <c r="B10" s="84"/>
      <c r="C10" s="84"/>
      <c r="D10" s="3" t="s">
        <v>52</v>
      </c>
      <c r="E10" s="3" t="s">
        <v>53</v>
      </c>
      <c r="F10" s="50" t="s">
        <v>54</v>
      </c>
      <c r="G10" s="3" t="s">
        <v>55</v>
      </c>
      <c r="H10" s="3"/>
      <c r="I10" s="3" t="s">
        <v>56</v>
      </c>
      <c r="J10" s="3"/>
      <c r="K10" s="3"/>
      <c r="L10" s="3">
        <v>24</v>
      </c>
      <c r="M10" s="3"/>
      <c r="N10" s="3"/>
      <c r="O10" s="3">
        <f>SUM(N10)</f>
        <v>0</v>
      </c>
      <c r="P10" s="3"/>
      <c r="Q10" s="3">
        <f>P10*0.5</f>
        <v>0</v>
      </c>
      <c r="R10" s="3"/>
      <c r="S10" s="3">
        <f>R8*0.1</f>
        <v>0</v>
      </c>
      <c r="T10" s="3">
        <f>SUM(Q10+O10+M10+L10)</f>
        <v>24</v>
      </c>
      <c r="U10" s="84"/>
      <c r="V10" s="84"/>
      <c r="W10" s="3"/>
      <c r="X10" s="3">
        <v>3</v>
      </c>
      <c r="Y10" s="3"/>
      <c r="Z10" s="3"/>
      <c r="AA10" s="3"/>
      <c r="AB10" s="3"/>
      <c r="AC10" s="3" t="s">
        <v>57</v>
      </c>
      <c r="AD10" s="3"/>
      <c r="AE10" s="3"/>
    </row>
    <row r="11" spans="1:31" ht="51" x14ac:dyDescent="0.25">
      <c r="A11" s="84"/>
      <c r="B11" s="84"/>
      <c r="C11" s="84"/>
      <c r="D11" s="3" t="s">
        <v>58</v>
      </c>
      <c r="E11" s="3" t="s">
        <v>37</v>
      </c>
      <c r="F11" s="50" t="s">
        <v>322</v>
      </c>
      <c r="G11" s="3" t="s">
        <v>37</v>
      </c>
      <c r="H11" s="3" t="s">
        <v>39</v>
      </c>
      <c r="I11" s="3" t="s">
        <v>40</v>
      </c>
      <c r="J11" s="3" t="s">
        <v>47</v>
      </c>
      <c r="K11" s="3"/>
      <c r="L11" s="3">
        <v>16</v>
      </c>
      <c r="M11" s="3"/>
      <c r="N11" s="3"/>
      <c r="O11" s="3">
        <f>SUM(N11)</f>
        <v>0</v>
      </c>
      <c r="P11" s="3"/>
      <c r="Q11" s="3">
        <f>P11*0.5</f>
        <v>0</v>
      </c>
      <c r="R11" s="3"/>
      <c r="S11" s="3">
        <v>0</v>
      </c>
      <c r="T11" s="3">
        <f>SUM(Q11+O11+M11+L11)</f>
        <v>16</v>
      </c>
      <c r="U11" s="84"/>
      <c r="V11" s="84"/>
      <c r="W11" s="3"/>
      <c r="X11" s="3">
        <v>2</v>
      </c>
      <c r="Y11" s="3"/>
      <c r="Z11" s="3"/>
      <c r="AA11" s="3"/>
      <c r="AB11" s="3"/>
      <c r="AC11" s="3" t="s">
        <v>48</v>
      </c>
      <c r="AD11" s="3"/>
      <c r="AE11" s="3"/>
    </row>
    <row r="12" spans="1:31" ht="38.25" x14ac:dyDescent="0.25">
      <c r="A12" s="84"/>
      <c r="B12" s="84"/>
      <c r="C12" s="84"/>
      <c r="D12" s="3" t="s">
        <v>59</v>
      </c>
      <c r="E12" s="3" t="s">
        <v>60</v>
      </c>
      <c r="F12" s="50" t="s">
        <v>332</v>
      </c>
      <c r="G12" s="55" t="s">
        <v>60</v>
      </c>
      <c r="H12" s="55" t="s">
        <v>315</v>
      </c>
      <c r="I12" s="55" t="s">
        <v>301</v>
      </c>
      <c r="J12" s="3"/>
      <c r="K12" s="3"/>
      <c r="L12" s="3">
        <v>8</v>
      </c>
      <c r="M12" s="3"/>
      <c r="N12" s="3"/>
      <c r="O12" s="3">
        <f>SUM(N12)</f>
        <v>0</v>
      </c>
      <c r="P12" s="3"/>
      <c r="Q12" s="3">
        <f>P12*0.5</f>
        <v>0</v>
      </c>
      <c r="R12" s="3"/>
      <c r="S12" s="3">
        <v>0</v>
      </c>
      <c r="T12" s="3">
        <f>SUM(Q12+O12+M12+L12)</f>
        <v>8</v>
      </c>
      <c r="U12" s="84"/>
      <c r="V12" s="84"/>
      <c r="W12" s="3"/>
      <c r="X12" s="3">
        <v>1</v>
      </c>
      <c r="Y12" s="3"/>
      <c r="Z12" s="3"/>
      <c r="AA12" s="3"/>
      <c r="AB12" s="3"/>
      <c r="AC12" s="3" t="s">
        <v>57</v>
      </c>
      <c r="AD12" s="3"/>
      <c r="AE12" s="3"/>
    </row>
    <row r="13" spans="1:31" ht="51" x14ac:dyDescent="0.25">
      <c r="A13" s="84"/>
      <c r="B13" s="84"/>
      <c r="C13" s="84"/>
      <c r="D13" s="3" t="s">
        <v>62</v>
      </c>
      <c r="E13" s="3" t="s">
        <v>55</v>
      </c>
      <c r="F13" s="50" t="s">
        <v>63</v>
      </c>
      <c r="G13" s="53" t="s">
        <v>55</v>
      </c>
      <c r="H13" s="3" t="s">
        <v>315</v>
      </c>
      <c r="I13" s="3" t="s">
        <v>46</v>
      </c>
      <c r="J13" s="3"/>
      <c r="K13" s="3"/>
      <c r="L13" s="3">
        <v>8</v>
      </c>
      <c r="M13" s="3"/>
      <c r="N13" s="3"/>
      <c r="O13" s="3"/>
      <c r="P13" s="3"/>
      <c r="Q13" s="3"/>
      <c r="R13" s="3"/>
      <c r="S13" s="3"/>
      <c r="T13" s="3">
        <v>8</v>
      </c>
      <c r="U13" s="84"/>
      <c r="V13" s="84"/>
      <c r="W13" s="3"/>
      <c r="X13" s="3">
        <v>1</v>
      </c>
      <c r="Y13" s="3"/>
      <c r="Z13" s="3"/>
      <c r="AA13" s="3"/>
      <c r="AB13" s="3"/>
      <c r="AC13" s="3" t="s">
        <v>48</v>
      </c>
      <c r="AD13" s="3"/>
      <c r="AE13" s="3"/>
    </row>
    <row r="14" spans="1:31" ht="51" x14ac:dyDescent="0.25">
      <c r="A14" s="86">
        <v>2</v>
      </c>
      <c r="B14" s="86">
        <v>1</v>
      </c>
      <c r="C14" s="86" t="s">
        <v>64</v>
      </c>
      <c r="D14" s="7" t="s">
        <v>65</v>
      </c>
      <c r="E14" s="7" t="s">
        <v>66</v>
      </c>
      <c r="F14" s="67" t="s">
        <v>67</v>
      </c>
      <c r="G14" s="7" t="s">
        <v>66</v>
      </c>
      <c r="H14" s="7" t="s">
        <v>39</v>
      </c>
      <c r="I14" s="7" t="s">
        <v>61</v>
      </c>
      <c r="J14" s="7"/>
      <c r="K14" s="7" t="s">
        <v>41</v>
      </c>
      <c r="L14" s="7">
        <v>16</v>
      </c>
      <c r="M14" s="7"/>
      <c r="N14" s="7"/>
      <c r="O14" s="7">
        <f>SUM(N14)</f>
        <v>0</v>
      </c>
      <c r="P14" s="7"/>
      <c r="Q14" s="7">
        <f>P14*0.5</f>
        <v>0</v>
      </c>
      <c r="R14" s="7"/>
      <c r="S14" s="7">
        <f>R15*0.1</f>
        <v>0</v>
      </c>
      <c r="T14" s="7">
        <f>SUM(Q14+O14+M14+L14)</f>
        <v>16</v>
      </c>
      <c r="U14" s="86">
        <v>48</v>
      </c>
      <c r="V14" s="86">
        <v>6</v>
      </c>
      <c r="W14" s="7"/>
      <c r="X14" s="7">
        <v>2</v>
      </c>
      <c r="Y14" s="7"/>
      <c r="Z14" s="7"/>
      <c r="AA14" s="7"/>
      <c r="AB14" s="7"/>
      <c r="AC14" s="7" t="s">
        <v>48</v>
      </c>
      <c r="AD14" s="7"/>
      <c r="AE14" s="7"/>
    </row>
    <row r="15" spans="1:31" ht="51" x14ac:dyDescent="0.25">
      <c r="A15" s="86"/>
      <c r="B15" s="86"/>
      <c r="C15" s="86"/>
      <c r="D15" s="7" t="s">
        <v>68</v>
      </c>
      <c r="E15" s="7" t="s">
        <v>66</v>
      </c>
      <c r="F15" s="67" t="s">
        <v>69</v>
      </c>
      <c r="G15" s="7" t="s">
        <v>66</v>
      </c>
      <c r="H15" s="7" t="s">
        <v>39</v>
      </c>
      <c r="I15" s="7" t="s">
        <v>40</v>
      </c>
      <c r="J15" s="7" t="s">
        <v>47</v>
      </c>
      <c r="K15" s="7" t="s">
        <v>41</v>
      </c>
      <c r="L15" s="7">
        <v>8</v>
      </c>
      <c r="M15" s="7"/>
      <c r="N15" s="7"/>
      <c r="O15" s="7">
        <f>SUM(N15)</f>
        <v>0</v>
      </c>
      <c r="P15" s="7"/>
      <c r="Q15" s="7">
        <f>P15*0.5</f>
        <v>0</v>
      </c>
      <c r="R15" s="7"/>
      <c r="S15" s="7">
        <f>R17*0.1</f>
        <v>0</v>
      </c>
      <c r="T15" s="7">
        <f>SUM(Q15+O15+M15+L15)</f>
        <v>8</v>
      </c>
      <c r="U15" s="86"/>
      <c r="V15" s="86"/>
      <c r="W15" s="7"/>
      <c r="X15" s="7">
        <v>1</v>
      </c>
      <c r="Y15" s="7"/>
      <c r="Z15" s="7"/>
      <c r="AA15" s="7"/>
      <c r="AB15" s="7"/>
      <c r="AC15" s="7" t="s">
        <v>48</v>
      </c>
      <c r="AD15" s="7"/>
      <c r="AE15" s="7"/>
    </row>
    <row r="16" spans="1:31" ht="51" x14ac:dyDescent="0.25">
      <c r="A16" s="86"/>
      <c r="B16" s="86"/>
      <c r="C16" s="86"/>
      <c r="D16" s="7" t="s">
        <v>70</v>
      </c>
      <c r="E16" s="7" t="s">
        <v>66</v>
      </c>
      <c r="F16" s="67" t="s">
        <v>69</v>
      </c>
      <c r="G16" s="7" t="s">
        <v>66</v>
      </c>
      <c r="H16" s="7" t="s">
        <v>39</v>
      </c>
      <c r="I16" s="7" t="s">
        <v>40</v>
      </c>
      <c r="J16" s="7"/>
      <c r="K16" s="7" t="s">
        <v>41</v>
      </c>
      <c r="L16" s="7">
        <v>8</v>
      </c>
      <c r="M16" s="7"/>
      <c r="N16" s="7"/>
      <c r="O16" s="7"/>
      <c r="P16" s="7"/>
      <c r="Q16" s="7"/>
      <c r="R16" s="7"/>
      <c r="S16" s="7"/>
      <c r="T16" s="7">
        <v>8</v>
      </c>
      <c r="U16" s="86"/>
      <c r="V16" s="86"/>
      <c r="W16" s="7"/>
      <c r="X16" s="7">
        <v>1</v>
      </c>
      <c r="Y16" s="7"/>
      <c r="Z16" s="7"/>
      <c r="AA16" s="7"/>
      <c r="AB16" s="7"/>
      <c r="AC16" s="7" t="s">
        <v>48</v>
      </c>
      <c r="AD16" s="7"/>
      <c r="AE16" s="7"/>
    </row>
    <row r="17" spans="1:31" ht="51" x14ac:dyDescent="0.25">
      <c r="A17" s="86"/>
      <c r="B17" s="86"/>
      <c r="C17" s="86"/>
      <c r="D17" s="7" t="s">
        <v>71</v>
      </c>
      <c r="E17" s="7" t="s">
        <v>66</v>
      </c>
      <c r="F17" s="67" t="s">
        <v>67</v>
      </c>
      <c r="G17" s="7" t="s">
        <v>66</v>
      </c>
      <c r="H17" s="7" t="s">
        <v>39</v>
      </c>
      <c r="I17" s="7" t="s">
        <v>61</v>
      </c>
      <c r="J17" s="7"/>
      <c r="K17" s="7" t="s">
        <v>41</v>
      </c>
      <c r="L17" s="7">
        <v>8</v>
      </c>
      <c r="M17" s="7"/>
      <c r="N17" s="7"/>
      <c r="O17" s="7">
        <f>SUM(N17)</f>
        <v>0</v>
      </c>
      <c r="P17" s="7"/>
      <c r="Q17" s="7">
        <f>P17*0.5</f>
        <v>0</v>
      </c>
      <c r="R17" s="7"/>
      <c r="S17" s="7">
        <v>0</v>
      </c>
      <c r="T17" s="7">
        <f>SUM(Q17+O17+M17+L17)</f>
        <v>8</v>
      </c>
      <c r="U17" s="86"/>
      <c r="V17" s="86"/>
      <c r="W17" s="7"/>
      <c r="X17" s="7">
        <v>1</v>
      </c>
      <c r="Y17" s="7"/>
      <c r="Z17" s="7"/>
      <c r="AA17" s="7"/>
      <c r="AB17" s="7"/>
      <c r="AC17" s="7" t="s">
        <v>48</v>
      </c>
      <c r="AD17" s="7"/>
      <c r="AE17" s="7"/>
    </row>
    <row r="18" spans="1:31" ht="51" x14ac:dyDescent="0.25">
      <c r="A18" s="86"/>
      <c r="B18" s="86"/>
      <c r="C18" s="86"/>
      <c r="D18" s="7" t="s">
        <v>72</v>
      </c>
      <c r="E18" s="7" t="s">
        <v>73</v>
      </c>
      <c r="F18" s="57" t="s">
        <v>313</v>
      </c>
      <c r="G18" s="7" t="s">
        <v>55</v>
      </c>
      <c r="H18" s="7"/>
      <c r="I18" s="7" t="s">
        <v>74</v>
      </c>
      <c r="J18" s="7"/>
      <c r="K18" s="7"/>
      <c r="L18" s="7">
        <v>8</v>
      </c>
      <c r="M18" s="7"/>
      <c r="N18" s="7"/>
      <c r="O18" s="7"/>
      <c r="P18" s="7"/>
      <c r="Q18" s="7"/>
      <c r="R18" s="7"/>
      <c r="S18" s="7"/>
      <c r="T18" s="7">
        <v>8</v>
      </c>
      <c r="U18" s="86"/>
      <c r="V18" s="86"/>
      <c r="W18" s="7"/>
      <c r="X18" s="7">
        <v>1</v>
      </c>
      <c r="Y18" s="7"/>
      <c r="Z18" s="7"/>
      <c r="AA18" s="7"/>
      <c r="AB18" s="7"/>
      <c r="AC18" s="7" t="s">
        <v>48</v>
      </c>
      <c r="AD18" s="7"/>
      <c r="AE18" s="7"/>
    </row>
    <row r="19" spans="1:31" ht="51" x14ac:dyDescent="0.25">
      <c r="A19" s="84">
        <v>2</v>
      </c>
      <c r="B19" s="84">
        <v>2</v>
      </c>
      <c r="C19" s="84" t="s">
        <v>75</v>
      </c>
      <c r="D19" s="3" t="s">
        <v>76</v>
      </c>
      <c r="E19" s="3" t="s">
        <v>55</v>
      </c>
      <c r="F19" s="50" t="s">
        <v>77</v>
      </c>
      <c r="G19" s="3" t="s">
        <v>78</v>
      </c>
      <c r="H19" s="3" t="s">
        <v>79</v>
      </c>
      <c r="I19" s="3" t="s">
        <v>46</v>
      </c>
      <c r="J19" s="3"/>
      <c r="K19" s="3"/>
      <c r="L19" s="3">
        <v>24</v>
      </c>
      <c r="M19" s="3"/>
      <c r="N19" s="3"/>
      <c r="O19" s="3">
        <f>SUM(N19)</f>
        <v>0</v>
      </c>
      <c r="P19" s="3"/>
      <c r="Q19" s="3">
        <f>P19*0.5</f>
        <v>0</v>
      </c>
      <c r="R19" s="3"/>
      <c r="S19" s="3">
        <f>R20*0.1</f>
        <v>0</v>
      </c>
      <c r="T19" s="3">
        <f>SUM(Q19+O19+M19+L19)</f>
        <v>24</v>
      </c>
      <c r="U19" s="84">
        <v>48</v>
      </c>
      <c r="V19" s="84">
        <v>6</v>
      </c>
      <c r="W19" s="3"/>
      <c r="X19" s="3">
        <v>3</v>
      </c>
      <c r="Y19" s="3"/>
      <c r="Z19" s="3"/>
      <c r="AA19" s="3"/>
      <c r="AB19" s="3"/>
      <c r="AC19" s="3" t="s">
        <v>48</v>
      </c>
      <c r="AD19" s="3"/>
      <c r="AE19" s="3"/>
    </row>
    <row r="20" spans="1:31" ht="38.25" x14ac:dyDescent="0.25">
      <c r="A20" s="84"/>
      <c r="B20" s="84"/>
      <c r="C20" s="84"/>
      <c r="D20" s="84" t="s">
        <v>80</v>
      </c>
      <c r="E20" s="3" t="s">
        <v>78</v>
      </c>
      <c r="F20" s="50" t="s">
        <v>81</v>
      </c>
      <c r="G20" s="3" t="s">
        <v>78</v>
      </c>
      <c r="H20" s="3" t="s">
        <v>82</v>
      </c>
      <c r="I20" s="3" t="s">
        <v>61</v>
      </c>
      <c r="J20" s="3" t="s">
        <v>47</v>
      </c>
      <c r="K20" s="3" t="s">
        <v>41</v>
      </c>
      <c r="L20" s="3">
        <v>8</v>
      </c>
      <c r="M20" s="3"/>
      <c r="N20" s="3"/>
      <c r="O20" s="3">
        <f>SUM(N20)</f>
        <v>0</v>
      </c>
      <c r="P20" s="3"/>
      <c r="Q20" s="3">
        <f>P20*0.5</f>
        <v>0</v>
      </c>
      <c r="R20" s="3"/>
      <c r="S20" s="3">
        <f>R21*0.1</f>
        <v>0</v>
      </c>
      <c r="T20" s="3">
        <f>SUM(Q20+O20+M20+L20)</f>
        <v>8</v>
      </c>
      <c r="U20" s="84"/>
      <c r="V20" s="84"/>
      <c r="W20" s="3"/>
      <c r="X20" s="3">
        <v>1</v>
      </c>
      <c r="Y20" s="3"/>
      <c r="Z20" s="3"/>
      <c r="AA20" s="3"/>
      <c r="AB20" s="3"/>
      <c r="AC20" s="3" t="s">
        <v>83</v>
      </c>
      <c r="AD20" s="3"/>
      <c r="AE20" s="3"/>
    </row>
    <row r="21" spans="1:31" ht="51" x14ac:dyDescent="0.25">
      <c r="A21" s="84"/>
      <c r="B21" s="84"/>
      <c r="C21" s="84"/>
      <c r="D21" s="84"/>
      <c r="E21" s="3" t="s">
        <v>78</v>
      </c>
      <c r="F21" s="50" t="s">
        <v>84</v>
      </c>
      <c r="G21" s="3" t="s">
        <v>78</v>
      </c>
      <c r="H21" s="3" t="s">
        <v>82</v>
      </c>
      <c r="I21" s="3" t="s">
        <v>46</v>
      </c>
      <c r="J21" s="3"/>
      <c r="K21" s="3"/>
      <c r="L21" s="3">
        <v>16</v>
      </c>
      <c r="M21" s="3"/>
      <c r="N21" s="3"/>
      <c r="O21" s="3">
        <f>SUM(N21)</f>
        <v>0</v>
      </c>
      <c r="P21" s="3"/>
      <c r="Q21" s="3">
        <f>P21*0.5</f>
        <v>0</v>
      </c>
      <c r="R21" s="3"/>
      <c r="S21" s="3" t="e">
        <f>NA()</f>
        <v>#N/A</v>
      </c>
      <c r="T21" s="3">
        <f>SUM(Q21+O21+M21+L21)</f>
        <v>16</v>
      </c>
      <c r="U21" s="84"/>
      <c r="V21" s="84"/>
      <c r="W21" s="3"/>
      <c r="X21" s="3">
        <v>2</v>
      </c>
      <c r="Y21" s="3"/>
      <c r="Z21" s="3"/>
      <c r="AA21" s="3"/>
      <c r="AB21" s="3"/>
      <c r="AC21" s="3" t="s">
        <v>48</v>
      </c>
      <c r="AD21" s="3"/>
      <c r="AE21" s="3"/>
    </row>
    <row r="22" spans="1:31" ht="25.5" x14ac:dyDescent="0.25">
      <c r="A22" s="86">
        <v>2</v>
      </c>
      <c r="B22" s="86">
        <v>2</v>
      </c>
      <c r="C22" s="86" t="s">
        <v>85</v>
      </c>
      <c r="D22" s="7" t="s">
        <v>86</v>
      </c>
      <c r="E22" s="7" t="s">
        <v>87</v>
      </c>
      <c r="F22" s="67" t="s">
        <v>88</v>
      </c>
      <c r="G22" s="7" t="s">
        <v>87</v>
      </c>
      <c r="H22" s="7" t="s">
        <v>315</v>
      </c>
      <c r="I22" s="7" t="s">
        <v>46</v>
      </c>
      <c r="J22" s="7" t="s">
        <v>47</v>
      </c>
      <c r="K22" s="7" t="s">
        <v>41</v>
      </c>
      <c r="L22" s="7">
        <v>16</v>
      </c>
      <c r="M22" s="7"/>
      <c r="N22" s="7"/>
      <c r="O22" s="7">
        <f>SUM(N22)</f>
        <v>0</v>
      </c>
      <c r="P22" s="7"/>
      <c r="Q22" s="7">
        <f>P22*0.5</f>
        <v>0</v>
      </c>
      <c r="R22" s="7"/>
      <c r="S22" s="7">
        <f>R23*0.1</f>
        <v>0</v>
      </c>
      <c r="T22" s="7">
        <f>SUM(Q22+O22+M22+L22)</f>
        <v>16</v>
      </c>
      <c r="U22" s="86">
        <v>64</v>
      </c>
      <c r="V22" s="86">
        <v>8</v>
      </c>
      <c r="W22" s="7">
        <v>2</v>
      </c>
      <c r="X22" s="7"/>
      <c r="Y22" s="7"/>
      <c r="Z22" s="7"/>
      <c r="AA22" s="7"/>
      <c r="AB22" s="7"/>
      <c r="AC22" s="7" t="s">
        <v>89</v>
      </c>
      <c r="AD22" s="7"/>
      <c r="AE22" s="7"/>
    </row>
    <row r="23" spans="1:31" x14ac:dyDescent="0.25">
      <c r="A23" s="86"/>
      <c r="B23" s="86"/>
      <c r="C23" s="86"/>
      <c r="D23" s="86" t="s">
        <v>90</v>
      </c>
      <c r="E23" s="86" t="s">
        <v>87</v>
      </c>
      <c r="F23" s="87" t="s">
        <v>91</v>
      </c>
      <c r="G23" s="86" t="s">
        <v>55</v>
      </c>
      <c r="H23" s="86" t="s">
        <v>39</v>
      </c>
      <c r="I23" s="86" t="s">
        <v>92</v>
      </c>
      <c r="J23" s="86"/>
      <c r="K23" s="86"/>
      <c r="L23" s="86">
        <v>8</v>
      </c>
      <c r="M23" s="86"/>
      <c r="N23" s="86"/>
      <c r="O23" s="86">
        <f>SUM(N23)</f>
        <v>0</v>
      </c>
      <c r="P23" s="86"/>
      <c r="Q23" s="86">
        <f>P23*0.5</f>
        <v>0</v>
      </c>
      <c r="R23" s="86"/>
      <c r="S23" s="86">
        <f>R24*0.1</f>
        <v>0</v>
      </c>
      <c r="T23" s="86">
        <f>SUM(Q23+O23+M23+L23)</f>
        <v>8</v>
      </c>
      <c r="U23" s="86"/>
      <c r="V23" s="86"/>
      <c r="W23" s="86"/>
      <c r="X23" s="86">
        <v>1</v>
      </c>
      <c r="Y23" s="86"/>
      <c r="Z23" s="86"/>
      <c r="AA23" s="86"/>
      <c r="AB23" s="86"/>
      <c r="AC23" s="86" t="s">
        <v>93</v>
      </c>
      <c r="AD23" s="86"/>
      <c r="AE23" s="86"/>
    </row>
    <row r="24" spans="1:31" ht="31.5" customHeight="1" x14ac:dyDescent="0.25">
      <c r="A24" s="86"/>
      <c r="B24" s="86"/>
      <c r="C24" s="86"/>
      <c r="D24" s="86"/>
      <c r="E24" s="86"/>
      <c r="F24" s="87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</row>
    <row r="25" spans="1:31" ht="25.5" x14ac:dyDescent="0.25">
      <c r="A25" s="86"/>
      <c r="B25" s="86"/>
      <c r="C25" s="86"/>
      <c r="D25" s="89" t="s">
        <v>94</v>
      </c>
      <c r="E25" s="89" t="s">
        <v>95</v>
      </c>
      <c r="F25" s="67" t="s">
        <v>309</v>
      </c>
      <c r="G25" s="7" t="s">
        <v>55</v>
      </c>
      <c r="H25" s="7"/>
      <c r="I25" s="7" t="s">
        <v>56</v>
      </c>
      <c r="J25" s="7"/>
      <c r="K25" s="7"/>
      <c r="L25" s="7">
        <v>4</v>
      </c>
      <c r="M25" s="7"/>
      <c r="N25" s="7"/>
      <c r="O25" s="7"/>
      <c r="P25" s="7"/>
      <c r="Q25" s="7"/>
      <c r="R25" s="7"/>
      <c r="S25" s="7"/>
      <c r="T25" s="7">
        <v>4</v>
      </c>
      <c r="U25" s="86"/>
      <c r="V25" s="86"/>
      <c r="W25" s="7"/>
      <c r="X25" s="7"/>
      <c r="Y25" s="89">
        <v>1</v>
      </c>
      <c r="Z25" s="7"/>
      <c r="AA25" s="7"/>
      <c r="AB25" s="7"/>
      <c r="AC25" s="89" t="s">
        <v>96</v>
      </c>
      <c r="AD25" s="7"/>
      <c r="AE25" s="7"/>
    </row>
    <row r="26" spans="1:31" ht="51.75" customHeight="1" x14ac:dyDescent="0.25">
      <c r="A26" s="86"/>
      <c r="B26" s="86"/>
      <c r="C26" s="86"/>
      <c r="D26" s="90"/>
      <c r="E26" s="90"/>
      <c r="F26" s="67" t="s">
        <v>310</v>
      </c>
      <c r="G26" s="7" t="s">
        <v>55</v>
      </c>
      <c r="H26" s="7"/>
      <c r="I26" s="7" t="s">
        <v>56</v>
      </c>
      <c r="J26" s="7"/>
      <c r="K26" s="7"/>
      <c r="L26" s="7">
        <v>4</v>
      </c>
      <c r="M26" s="7"/>
      <c r="N26" s="7"/>
      <c r="O26" s="7">
        <f t="shared" ref="O26:O31" si="0">SUM(N26)</f>
        <v>0</v>
      </c>
      <c r="P26" s="7"/>
      <c r="Q26" s="7">
        <f t="shared" ref="Q26:Q31" si="1">P26*0.5</f>
        <v>0</v>
      </c>
      <c r="R26" s="7"/>
      <c r="S26" s="7">
        <f>R27*0.1</f>
        <v>0</v>
      </c>
      <c r="T26" s="7">
        <f t="shared" ref="T26:T31" si="2">SUM(Q26+O26+M26+L26)</f>
        <v>4</v>
      </c>
      <c r="U26" s="86"/>
      <c r="V26" s="86"/>
      <c r="W26" s="7"/>
      <c r="X26" s="7"/>
      <c r="Y26" s="90"/>
      <c r="Z26" s="7"/>
      <c r="AA26" s="7"/>
      <c r="AB26" s="7"/>
      <c r="AC26" s="90"/>
      <c r="AD26" s="7"/>
      <c r="AE26" s="7"/>
    </row>
    <row r="27" spans="1:31" ht="51" x14ac:dyDescent="0.25">
      <c r="A27" s="86"/>
      <c r="B27" s="86"/>
      <c r="C27" s="86"/>
      <c r="D27" s="7" t="s">
        <v>97</v>
      </c>
      <c r="E27" s="7" t="s">
        <v>98</v>
      </c>
      <c r="F27" s="67" t="s">
        <v>99</v>
      </c>
      <c r="G27" s="7" t="s">
        <v>98</v>
      </c>
      <c r="H27" s="7" t="s">
        <v>315</v>
      </c>
      <c r="I27" s="7" t="s">
        <v>46</v>
      </c>
      <c r="J27" s="7"/>
      <c r="K27" s="7"/>
      <c r="L27" s="7">
        <v>8</v>
      </c>
      <c r="M27" s="7"/>
      <c r="N27" s="7"/>
      <c r="O27" s="7">
        <f t="shared" si="0"/>
        <v>0</v>
      </c>
      <c r="P27" s="7"/>
      <c r="Q27" s="7">
        <f t="shared" si="1"/>
        <v>0</v>
      </c>
      <c r="R27" s="7"/>
      <c r="S27" s="7">
        <f>R28*0.1</f>
        <v>0</v>
      </c>
      <c r="T27" s="7">
        <f t="shared" si="2"/>
        <v>8</v>
      </c>
      <c r="U27" s="86"/>
      <c r="V27" s="86"/>
      <c r="W27" s="7"/>
      <c r="X27" s="7">
        <v>1</v>
      </c>
      <c r="Y27" s="7"/>
      <c r="Z27" s="7"/>
      <c r="AA27" s="7"/>
      <c r="AB27" s="7"/>
      <c r="AC27" s="7" t="s">
        <v>100</v>
      </c>
      <c r="AD27" s="7"/>
      <c r="AE27" s="7"/>
    </row>
    <row r="28" spans="1:31" ht="51" x14ac:dyDescent="0.25">
      <c r="A28" s="86"/>
      <c r="B28" s="86"/>
      <c r="C28" s="86"/>
      <c r="D28" s="7" t="s">
        <v>101</v>
      </c>
      <c r="E28" s="7" t="s">
        <v>98</v>
      </c>
      <c r="F28" s="67" t="s">
        <v>334</v>
      </c>
      <c r="G28" s="7"/>
      <c r="H28" s="7" t="s">
        <v>39</v>
      </c>
      <c r="I28" s="7" t="s">
        <v>74</v>
      </c>
      <c r="J28" s="7"/>
      <c r="K28" s="7"/>
      <c r="L28" s="7">
        <v>8</v>
      </c>
      <c r="M28" s="7"/>
      <c r="N28" s="7"/>
      <c r="O28" s="7">
        <f t="shared" si="0"/>
        <v>0</v>
      </c>
      <c r="P28" s="7"/>
      <c r="Q28" s="7">
        <f t="shared" si="1"/>
        <v>0</v>
      </c>
      <c r="R28" s="7"/>
      <c r="S28" s="7">
        <f>R30*0.1</f>
        <v>0</v>
      </c>
      <c r="T28" s="7">
        <f t="shared" si="2"/>
        <v>8</v>
      </c>
      <c r="U28" s="86"/>
      <c r="V28" s="86"/>
      <c r="W28" s="7"/>
      <c r="X28" s="7">
        <v>1</v>
      </c>
      <c r="Y28" s="7"/>
      <c r="Z28" s="7"/>
      <c r="AA28" s="7"/>
      <c r="AB28" s="7"/>
      <c r="AC28" s="7" t="s">
        <v>100</v>
      </c>
      <c r="AD28" s="7"/>
      <c r="AE28" s="7"/>
    </row>
    <row r="29" spans="1:31" ht="51" x14ac:dyDescent="0.25">
      <c r="A29" s="86"/>
      <c r="B29" s="86"/>
      <c r="C29" s="86"/>
      <c r="D29" s="7" t="s">
        <v>102</v>
      </c>
      <c r="E29" s="7" t="s">
        <v>103</v>
      </c>
      <c r="F29" s="67" t="s">
        <v>321</v>
      </c>
      <c r="G29" s="7" t="s">
        <v>103</v>
      </c>
      <c r="H29" s="7" t="s">
        <v>79</v>
      </c>
      <c r="I29" s="7" t="s">
        <v>46</v>
      </c>
      <c r="J29" s="7"/>
      <c r="K29" s="7"/>
      <c r="L29" s="7">
        <v>16</v>
      </c>
      <c r="M29" s="7"/>
      <c r="N29" s="7"/>
      <c r="O29" s="7">
        <f t="shared" si="0"/>
        <v>0</v>
      </c>
      <c r="P29" s="7"/>
      <c r="Q29" s="7">
        <f t="shared" si="1"/>
        <v>0</v>
      </c>
      <c r="R29" s="7"/>
      <c r="S29" s="7">
        <v>0</v>
      </c>
      <c r="T29" s="7">
        <f t="shared" si="2"/>
        <v>16</v>
      </c>
      <c r="U29" s="86"/>
      <c r="V29" s="86"/>
      <c r="W29" s="7"/>
      <c r="X29" s="7">
        <v>2</v>
      </c>
      <c r="Y29" s="7"/>
      <c r="Z29" s="7"/>
      <c r="AA29" s="7"/>
      <c r="AB29" s="7"/>
      <c r="AC29" s="7" t="s">
        <v>48</v>
      </c>
      <c r="AD29" s="7"/>
      <c r="AE29" s="7"/>
    </row>
    <row r="30" spans="1:31" ht="25.5" x14ac:dyDescent="0.25">
      <c r="A30" s="84">
        <v>2</v>
      </c>
      <c r="B30" s="84">
        <v>2</v>
      </c>
      <c r="C30" s="84" t="s">
        <v>104</v>
      </c>
      <c r="D30" s="3" t="s">
        <v>105</v>
      </c>
      <c r="E30" s="3" t="s">
        <v>55</v>
      </c>
      <c r="F30" s="3" t="s">
        <v>311</v>
      </c>
      <c r="G30" s="3" t="s">
        <v>55</v>
      </c>
      <c r="H30" s="3"/>
      <c r="I30" s="3" t="s">
        <v>56</v>
      </c>
      <c r="J30" s="3"/>
      <c r="K30" s="3"/>
      <c r="L30" s="3"/>
      <c r="M30" s="3"/>
      <c r="N30" s="3">
        <v>25</v>
      </c>
      <c r="O30" s="3">
        <f t="shared" si="0"/>
        <v>25</v>
      </c>
      <c r="P30" s="3"/>
      <c r="Q30" s="3">
        <f t="shared" si="1"/>
        <v>0</v>
      </c>
      <c r="R30" s="3"/>
      <c r="S30" s="3">
        <f>R31*0.1</f>
        <v>0</v>
      </c>
      <c r="T30" s="3">
        <f t="shared" si="2"/>
        <v>25</v>
      </c>
      <c r="U30" s="84">
        <v>475</v>
      </c>
      <c r="V30" s="84">
        <v>19</v>
      </c>
      <c r="W30" s="3"/>
      <c r="X30" s="3">
        <v>1</v>
      </c>
      <c r="Y30" s="3"/>
      <c r="Z30" s="3"/>
      <c r="AA30" s="3"/>
      <c r="AB30" s="3"/>
      <c r="AC30" s="84" t="s">
        <v>106</v>
      </c>
      <c r="AD30" s="3"/>
      <c r="AE30" s="3"/>
    </row>
    <row r="31" spans="1:31" ht="25.5" x14ac:dyDescent="0.25">
      <c r="A31" s="84"/>
      <c r="B31" s="84"/>
      <c r="C31" s="84"/>
      <c r="D31" s="3" t="s">
        <v>107</v>
      </c>
      <c r="E31" s="3" t="s">
        <v>55</v>
      </c>
      <c r="F31" s="3" t="s">
        <v>108</v>
      </c>
      <c r="G31" s="3" t="s">
        <v>55</v>
      </c>
      <c r="H31" s="3"/>
      <c r="I31" s="66" t="s">
        <v>56</v>
      </c>
      <c r="J31" s="3"/>
      <c r="K31" s="3"/>
      <c r="L31" s="3"/>
      <c r="M31" s="3"/>
      <c r="N31" s="3">
        <v>25</v>
      </c>
      <c r="O31" s="3">
        <f t="shared" si="0"/>
        <v>25</v>
      </c>
      <c r="P31" s="3"/>
      <c r="Q31" s="3">
        <f t="shared" si="1"/>
        <v>0</v>
      </c>
      <c r="R31" s="3"/>
      <c r="S31" s="3">
        <f>R33*0.1</f>
        <v>0</v>
      </c>
      <c r="T31" s="3">
        <f t="shared" si="2"/>
        <v>25</v>
      </c>
      <c r="U31" s="84"/>
      <c r="V31" s="84"/>
      <c r="W31" s="3"/>
      <c r="X31" s="3">
        <v>1</v>
      </c>
      <c r="Y31" s="3"/>
      <c r="Z31" s="3"/>
      <c r="AA31" s="3"/>
      <c r="AB31" s="3"/>
      <c r="AC31" s="84"/>
      <c r="AD31" s="3"/>
      <c r="AE31" s="3"/>
    </row>
    <row r="32" spans="1:31" ht="25.5" x14ac:dyDescent="0.25">
      <c r="A32" s="84"/>
      <c r="B32" s="84"/>
      <c r="C32" s="84"/>
      <c r="D32" s="3" t="s">
        <v>109</v>
      </c>
      <c r="E32" s="3" t="s">
        <v>55</v>
      </c>
      <c r="F32" s="3" t="s">
        <v>110</v>
      </c>
      <c r="G32" s="3" t="s">
        <v>55</v>
      </c>
      <c r="H32" s="3"/>
      <c r="I32" s="3" t="s">
        <v>56</v>
      </c>
      <c r="J32" s="3"/>
      <c r="K32" s="3"/>
      <c r="L32" s="3"/>
      <c r="M32" s="3"/>
      <c r="N32" s="3">
        <v>25</v>
      </c>
      <c r="O32" s="3">
        <v>25</v>
      </c>
      <c r="P32" s="3"/>
      <c r="Q32" s="3"/>
      <c r="R32" s="3"/>
      <c r="S32" s="3"/>
      <c r="T32" s="3">
        <v>25</v>
      </c>
      <c r="U32" s="84"/>
      <c r="V32" s="84"/>
      <c r="W32" s="3"/>
      <c r="X32" s="3">
        <v>1</v>
      </c>
      <c r="Y32" s="3"/>
      <c r="Z32" s="3"/>
      <c r="AA32" s="3"/>
      <c r="AB32" s="3"/>
      <c r="AC32" s="84"/>
      <c r="AD32" s="3"/>
      <c r="AE32" s="3"/>
    </row>
    <row r="33" spans="1:31" ht="25.5" x14ac:dyDescent="0.25">
      <c r="A33" s="84"/>
      <c r="B33" s="84"/>
      <c r="C33" s="84"/>
      <c r="D33" s="84" t="s">
        <v>111</v>
      </c>
      <c r="E33" s="3" t="s">
        <v>55</v>
      </c>
      <c r="F33" s="3" t="s">
        <v>112</v>
      </c>
      <c r="G33" s="3" t="s">
        <v>55</v>
      </c>
      <c r="H33" s="3"/>
      <c r="I33" s="3" t="s">
        <v>56</v>
      </c>
      <c r="J33" s="84"/>
      <c r="K33" s="84"/>
      <c r="L33" s="84"/>
      <c r="M33" s="84"/>
      <c r="N33" s="3">
        <v>75</v>
      </c>
      <c r="O33" s="3">
        <v>75</v>
      </c>
      <c r="P33" s="84"/>
      <c r="Q33" s="84">
        <v>0</v>
      </c>
      <c r="R33" s="84"/>
      <c r="S33" s="84">
        <v>0</v>
      </c>
      <c r="T33" s="3">
        <v>75</v>
      </c>
      <c r="U33" s="84"/>
      <c r="V33" s="84"/>
      <c r="W33" s="84"/>
      <c r="X33" s="84">
        <v>6</v>
      </c>
      <c r="Y33" s="84"/>
      <c r="Z33" s="84"/>
      <c r="AA33" s="84"/>
      <c r="AB33" s="84"/>
      <c r="AC33" s="84"/>
      <c r="AD33" s="3"/>
      <c r="AE33" s="3"/>
    </row>
    <row r="34" spans="1:31" ht="25.5" x14ac:dyDescent="0.25">
      <c r="A34" s="84"/>
      <c r="B34" s="84"/>
      <c r="C34" s="84"/>
      <c r="D34" s="84"/>
      <c r="E34" s="3" t="s">
        <v>55</v>
      </c>
      <c r="F34" s="3" t="s">
        <v>328</v>
      </c>
      <c r="G34" s="3" t="s">
        <v>55</v>
      </c>
      <c r="H34" s="3"/>
      <c r="I34" s="3" t="s">
        <v>56</v>
      </c>
      <c r="J34" s="84"/>
      <c r="K34" s="84"/>
      <c r="L34" s="84"/>
      <c r="M34" s="84"/>
      <c r="N34" s="3">
        <v>75</v>
      </c>
      <c r="O34" s="3">
        <v>75</v>
      </c>
      <c r="P34" s="84"/>
      <c r="Q34" s="84"/>
      <c r="R34" s="84"/>
      <c r="S34" s="84"/>
      <c r="T34" s="3">
        <v>75</v>
      </c>
      <c r="U34" s="84"/>
      <c r="V34" s="84"/>
      <c r="W34" s="84"/>
      <c r="X34" s="84"/>
      <c r="Y34" s="84"/>
      <c r="Z34" s="84"/>
      <c r="AA34" s="84"/>
      <c r="AB34" s="84"/>
      <c r="AC34" s="84"/>
      <c r="AD34" s="3"/>
      <c r="AE34" s="3"/>
    </row>
    <row r="35" spans="1:31" ht="25.5" x14ac:dyDescent="0.25">
      <c r="A35" s="84"/>
      <c r="B35" s="84"/>
      <c r="C35" s="84"/>
      <c r="D35" s="84" t="s">
        <v>113</v>
      </c>
      <c r="E35" s="3" t="s">
        <v>55</v>
      </c>
      <c r="F35" s="3" t="s">
        <v>114</v>
      </c>
      <c r="G35" s="3" t="s">
        <v>55</v>
      </c>
      <c r="H35" s="3"/>
      <c r="I35" s="3" t="s">
        <v>186</v>
      </c>
      <c r="J35" s="3" t="s">
        <v>47</v>
      </c>
      <c r="K35" s="3"/>
      <c r="L35" s="3"/>
      <c r="M35" s="3"/>
      <c r="N35" s="3">
        <v>25</v>
      </c>
      <c r="O35" s="3">
        <v>25</v>
      </c>
      <c r="P35" s="3"/>
      <c r="Q35" s="3">
        <f>P35*0.5</f>
        <v>0</v>
      </c>
      <c r="R35" s="3"/>
      <c r="S35" s="3"/>
      <c r="T35" s="3">
        <v>25</v>
      </c>
      <c r="U35" s="84"/>
      <c r="V35" s="84"/>
      <c r="W35" s="3"/>
      <c r="X35" s="3">
        <v>1</v>
      </c>
      <c r="Y35" s="3"/>
      <c r="Z35" s="3"/>
      <c r="AA35" s="3"/>
      <c r="AB35" s="3"/>
      <c r="AC35" s="84"/>
      <c r="AD35" s="3"/>
      <c r="AE35" s="3"/>
    </row>
    <row r="36" spans="1:31" ht="25.5" x14ac:dyDescent="0.25">
      <c r="A36" s="84"/>
      <c r="B36" s="84"/>
      <c r="C36" s="84"/>
      <c r="D36" s="84"/>
      <c r="E36" s="3" t="s">
        <v>55</v>
      </c>
      <c r="F36" s="3" t="s">
        <v>115</v>
      </c>
      <c r="G36" s="3" t="s">
        <v>55</v>
      </c>
      <c r="H36" s="3"/>
      <c r="I36" s="3" t="s">
        <v>56</v>
      </c>
      <c r="J36" s="3"/>
      <c r="K36" s="3"/>
      <c r="L36" s="3"/>
      <c r="M36" s="3"/>
      <c r="N36" s="3">
        <v>50</v>
      </c>
      <c r="O36" s="3">
        <v>50</v>
      </c>
      <c r="P36" s="3"/>
      <c r="Q36" s="3"/>
      <c r="R36" s="3"/>
      <c r="S36" s="3"/>
      <c r="T36" s="3">
        <v>50</v>
      </c>
      <c r="U36" s="84"/>
      <c r="V36" s="84"/>
      <c r="W36" s="3"/>
      <c r="X36" s="3">
        <v>2</v>
      </c>
      <c r="Y36" s="3"/>
      <c r="Z36" s="3"/>
      <c r="AA36" s="3"/>
      <c r="AB36" s="3"/>
      <c r="AC36" s="84"/>
      <c r="AD36" s="3"/>
      <c r="AE36" s="3"/>
    </row>
    <row r="37" spans="1:31" ht="25.5" x14ac:dyDescent="0.25">
      <c r="A37" s="84"/>
      <c r="B37" s="84"/>
      <c r="C37" s="84"/>
      <c r="D37" s="84"/>
      <c r="E37" s="3" t="s">
        <v>55</v>
      </c>
      <c r="F37" s="3" t="s">
        <v>327</v>
      </c>
      <c r="G37" s="3" t="s">
        <v>55</v>
      </c>
      <c r="H37" s="3"/>
      <c r="I37" s="3" t="s">
        <v>56</v>
      </c>
      <c r="J37" s="3"/>
      <c r="K37" s="3"/>
      <c r="L37" s="3"/>
      <c r="M37" s="3"/>
      <c r="N37" s="3">
        <v>50</v>
      </c>
      <c r="O37" s="3">
        <v>50</v>
      </c>
      <c r="P37" s="3"/>
      <c r="Q37" s="3"/>
      <c r="R37" s="3"/>
      <c r="S37" s="3"/>
      <c r="T37" s="3">
        <v>50</v>
      </c>
      <c r="U37" s="84"/>
      <c r="V37" s="84"/>
      <c r="W37" s="3"/>
      <c r="X37" s="3">
        <v>2</v>
      </c>
      <c r="Y37" s="3"/>
      <c r="Z37" s="3"/>
      <c r="AA37" s="3"/>
      <c r="AB37" s="3"/>
      <c r="AC37" s="84"/>
      <c r="AD37" s="3"/>
      <c r="AE37" s="3"/>
    </row>
    <row r="38" spans="1:31" ht="25.5" x14ac:dyDescent="0.25">
      <c r="A38" s="84"/>
      <c r="B38" s="84"/>
      <c r="C38" s="84"/>
      <c r="D38" s="3" t="s">
        <v>116</v>
      </c>
      <c r="E38" s="3" t="s">
        <v>55</v>
      </c>
      <c r="F38" s="3" t="s">
        <v>117</v>
      </c>
      <c r="G38" s="3" t="s">
        <v>55</v>
      </c>
      <c r="H38" s="3"/>
      <c r="I38" s="3" t="s">
        <v>56</v>
      </c>
      <c r="J38" s="3"/>
      <c r="K38" s="3"/>
      <c r="L38" s="3"/>
      <c r="M38" s="3"/>
      <c r="N38" s="3">
        <v>75</v>
      </c>
      <c r="O38" s="3">
        <v>75</v>
      </c>
      <c r="P38" s="3"/>
      <c r="Q38" s="3"/>
      <c r="R38" s="3"/>
      <c r="S38" s="3"/>
      <c r="T38" s="3">
        <v>75</v>
      </c>
      <c r="U38" s="84"/>
      <c r="V38" s="84"/>
      <c r="W38" s="3"/>
      <c r="X38" s="3">
        <v>3</v>
      </c>
      <c r="Y38" s="3"/>
      <c r="Z38" s="3"/>
      <c r="AA38" s="3"/>
      <c r="AB38" s="3"/>
      <c r="AC38" s="84"/>
      <c r="AD38" s="3"/>
      <c r="AE38" s="3"/>
    </row>
    <row r="39" spans="1:31" ht="25.5" x14ac:dyDescent="0.25">
      <c r="A39" s="84"/>
      <c r="B39" s="84"/>
      <c r="C39" s="84"/>
      <c r="D39" s="91" t="s">
        <v>118</v>
      </c>
      <c r="E39" s="91" t="s">
        <v>55</v>
      </c>
      <c r="F39" s="50" t="s">
        <v>335</v>
      </c>
      <c r="G39" s="64" t="s">
        <v>98</v>
      </c>
      <c r="H39" s="64" t="s">
        <v>336</v>
      </c>
      <c r="I39" s="64" t="s">
        <v>46</v>
      </c>
      <c r="J39" s="64"/>
      <c r="K39" s="64" t="s">
        <v>41</v>
      </c>
      <c r="L39" s="64"/>
      <c r="M39" s="64">
        <v>25</v>
      </c>
      <c r="N39" s="64"/>
      <c r="O39" s="64">
        <v>25</v>
      </c>
      <c r="P39" s="64"/>
      <c r="Q39" s="64"/>
      <c r="R39" s="64"/>
      <c r="S39" s="64"/>
      <c r="T39" s="64">
        <v>25</v>
      </c>
      <c r="U39" s="84"/>
      <c r="V39" s="84"/>
      <c r="W39" s="64"/>
      <c r="X39" s="64">
        <v>1</v>
      </c>
      <c r="Y39" s="64"/>
      <c r="Z39" s="64"/>
      <c r="AA39" s="64"/>
      <c r="AB39" s="64"/>
      <c r="AC39" s="84"/>
      <c r="AD39" s="64"/>
      <c r="AE39" s="64"/>
    </row>
    <row r="40" spans="1:31" ht="25.5" x14ac:dyDescent="0.25">
      <c r="A40" s="84"/>
      <c r="B40" s="84"/>
      <c r="C40" s="84"/>
      <c r="D40" s="92"/>
      <c r="E40" s="92"/>
      <c r="F40" s="3" t="s">
        <v>334</v>
      </c>
      <c r="G40" s="63" t="s">
        <v>55</v>
      </c>
      <c r="H40" s="3"/>
      <c r="I40" s="63" t="s">
        <v>92</v>
      </c>
      <c r="J40" s="3"/>
      <c r="K40" s="3"/>
      <c r="L40" s="3"/>
      <c r="M40" s="3">
        <v>25</v>
      </c>
      <c r="N40" s="3"/>
      <c r="O40" s="3">
        <v>25</v>
      </c>
      <c r="P40" s="3"/>
      <c r="Q40" s="3"/>
      <c r="R40" s="3"/>
      <c r="S40" s="3"/>
      <c r="T40" s="3">
        <v>25</v>
      </c>
      <c r="U40" s="84"/>
      <c r="V40" s="84"/>
      <c r="W40" s="3"/>
      <c r="X40" s="3">
        <v>1</v>
      </c>
      <c r="Y40" s="3"/>
      <c r="Z40" s="3"/>
      <c r="AA40" s="3"/>
      <c r="AB40" s="3"/>
      <c r="AC40" s="84"/>
      <c r="AD40" s="3"/>
      <c r="AE40" s="3"/>
    </row>
    <row r="41" spans="1:31" ht="63.75" customHeight="1" x14ac:dyDescent="0.25">
      <c r="A41" s="86">
        <v>2</v>
      </c>
      <c r="B41" s="86">
        <v>2</v>
      </c>
      <c r="C41" s="86" t="s">
        <v>119</v>
      </c>
      <c r="D41" s="89" t="s">
        <v>120</v>
      </c>
      <c r="E41" s="89" t="s">
        <v>98</v>
      </c>
      <c r="F41" s="56" t="s">
        <v>334</v>
      </c>
      <c r="G41" s="7"/>
      <c r="H41" s="7" t="s">
        <v>39</v>
      </c>
      <c r="I41" s="7" t="s">
        <v>74</v>
      </c>
      <c r="J41" s="7"/>
      <c r="K41" s="7"/>
      <c r="L41" s="7">
        <v>4</v>
      </c>
      <c r="M41" s="7"/>
      <c r="N41" s="7"/>
      <c r="O41" s="7"/>
      <c r="P41" s="7"/>
      <c r="Q41" s="7"/>
      <c r="R41" s="7"/>
      <c r="S41" s="7"/>
      <c r="T41" s="7">
        <v>4</v>
      </c>
      <c r="U41" s="86">
        <v>32</v>
      </c>
      <c r="V41" s="86">
        <v>4</v>
      </c>
      <c r="W41" s="89"/>
      <c r="X41" s="89"/>
      <c r="Y41" s="89"/>
      <c r="Z41" s="89"/>
      <c r="AA41" s="89"/>
      <c r="AB41" s="89">
        <v>1</v>
      </c>
      <c r="AC41" s="89" t="s">
        <v>121</v>
      </c>
      <c r="AD41" s="89"/>
      <c r="AE41" s="89"/>
    </row>
    <row r="42" spans="1:31" ht="25.5" x14ac:dyDescent="0.25">
      <c r="A42" s="86"/>
      <c r="B42" s="86"/>
      <c r="C42" s="86"/>
      <c r="D42" s="90"/>
      <c r="E42" s="90"/>
      <c r="F42" s="67" t="s">
        <v>335</v>
      </c>
      <c r="G42" s="65" t="s">
        <v>98</v>
      </c>
      <c r="H42" s="65" t="s">
        <v>336</v>
      </c>
      <c r="I42" s="65" t="s">
        <v>46</v>
      </c>
      <c r="J42" s="65"/>
      <c r="K42" s="65" t="s">
        <v>41</v>
      </c>
      <c r="L42" s="65">
        <v>4</v>
      </c>
      <c r="M42" s="65"/>
      <c r="N42" s="65"/>
      <c r="O42" s="65"/>
      <c r="P42" s="65"/>
      <c r="Q42" s="65"/>
      <c r="R42" s="65"/>
      <c r="S42" s="65"/>
      <c r="T42" s="65">
        <v>4</v>
      </c>
      <c r="U42" s="86"/>
      <c r="V42" s="86"/>
      <c r="W42" s="90"/>
      <c r="X42" s="90"/>
      <c r="Y42" s="90"/>
      <c r="Z42" s="90"/>
      <c r="AA42" s="90"/>
      <c r="AB42" s="90"/>
      <c r="AC42" s="90"/>
      <c r="AD42" s="90"/>
      <c r="AE42" s="90"/>
    </row>
    <row r="43" spans="1:31" ht="63.75" x14ac:dyDescent="0.25">
      <c r="A43" s="86"/>
      <c r="B43" s="86"/>
      <c r="C43" s="86"/>
      <c r="D43" s="7" t="s">
        <v>122</v>
      </c>
      <c r="E43" s="7" t="s">
        <v>55</v>
      </c>
      <c r="F43" s="7" t="s">
        <v>123</v>
      </c>
      <c r="G43" s="7" t="s">
        <v>55</v>
      </c>
      <c r="H43" s="7" t="s">
        <v>82</v>
      </c>
      <c r="I43" s="7" t="s">
        <v>92</v>
      </c>
      <c r="J43" s="7"/>
      <c r="K43" s="7"/>
      <c r="L43" s="7">
        <v>8</v>
      </c>
      <c r="M43" s="7"/>
      <c r="N43" s="7"/>
      <c r="O43" s="7">
        <f>SUM(N43)</f>
        <v>0</v>
      </c>
      <c r="P43" s="7"/>
      <c r="Q43" s="7">
        <f>P43*0.5</f>
        <v>0</v>
      </c>
      <c r="R43" s="7"/>
      <c r="S43" s="7">
        <f>R44*0.1</f>
        <v>0</v>
      </c>
      <c r="T43" s="7">
        <f>SUM(Q43+O43+M43+L43)</f>
        <v>8</v>
      </c>
      <c r="U43" s="86"/>
      <c r="V43" s="86"/>
      <c r="W43" s="7"/>
      <c r="X43" s="7"/>
      <c r="Y43" s="7"/>
      <c r="Z43" s="7"/>
      <c r="AA43" s="7"/>
      <c r="AB43" s="7">
        <v>1</v>
      </c>
      <c r="AC43" s="7" t="s">
        <v>121</v>
      </c>
      <c r="AD43" s="7"/>
      <c r="AE43" s="7"/>
    </row>
    <row r="44" spans="1:31" ht="76.5" x14ac:dyDescent="0.25">
      <c r="A44" s="86"/>
      <c r="B44" s="86"/>
      <c r="C44" s="86"/>
      <c r="D44" s="7" t="s">
        <v>124</v>
      </c>
      <c r="E44" s="7" t="s">
        <v>55</v>
      </c>
      <c r="F44" s="67" t="s">
        <v>114</v>
      </c>
      <c r="G44" s="7" t="s">
        <v>55</v>
      </c>
      <c r="H44" s="7"/>
      <c r="I44" s="7" t="s">
        <v>56</v>
      </c>
      <c r="J44" s="7" t="s">
        <v>47</v>
      </c>
      <c r="K44" s="7"/>
      <c r="L44" s="7"/>
      <c r="M44" s="7">
        <v>16</v>
      </c>
      <c r="N44" s="7"/>
      <c r="O44" s="7">
        <f>SUM(N44)</f>
        <v>0</v>
      </c>
      <c r="P44" s="7"/>
      <c r="Q44" s="7">
        <f>P44*0.5</f>
        <v>0</v>
      </c>
      <c r="R44" s="7"/>
      <c r="S44" s="7"/>
      <c r="T44" s="7">
        <f>SUM(Q44+O44+M44+L44)</f>
        <v>16</v>
      </c>
      <c r="U44" s="86"/>
      <c r="V44" s="86"/>
      <c r="W44" s="7"/>
      <c r="X44" s="7"/>
      <c r="Y44" s="7"/>
      <c r="Z44" s="7"/>
      <c r="AA44" s="7"/>
      <c r="AB44" s="7">
        <v>2</v>
      </c>
      <c r="AC44" s="7" t="s">
        <v>125</v>
      </c>
      <c r="AD44" s="7"/>
      <c r="AE44" s="7"/>
    </row>
    <row r="45" spans="1:31" ht="51" x14ac:dyDescent="0.25">
      <c r="A45" s="3">
        <v>2</v>
      </c>
      <c r="B45" s="3">
        <v>2</v>
      </c>
      <c r="C45" s="3" t="s">
        <v>126</v>
      </c>
      <c r="D45" s="3"/>
      <c r="E45" s="3" t="s">
        <v>127</v>
      </c>
      <c r="F45" s="50" t="s">
        <v>114</v>
      </c>
      <c r="G45" s="3" t="s">
        <v>55</v>
      </c>
      <c r="H45" s="3"/>
      <c r="I45" s="3" t="s">
        <v>56</v>
      </c>
      <c r="J45" s="3" t="s">
        <v>47</v>
      </c>
      <c r="K45" s="3"/>
      <c r="L45" s="3">
        <v>16</v>
      </c>
      <c r="M45" s="3"/>
      <c r="N45" s="3"/>
      <c r="O45" s="3">
        <f>SUM(N45)</f>
        <v>0</v>
      </c>
      <c r="P45" s="3"/>
      <c r="Q45" s="3">
        <f>P45*0.5</f>
        <v>0</v>
      </c>
      <c r="R45" s="3"/>
      <c r="S45" s="3"/>
      <c r="T45" s="3">
        <f>SUM(Q45+O45+M45+L45)</f>
        <v>16</v>
      </c>
      <c r="U45" s="3">
        <v>16</v>
      </c>
      <c r="V45" s="3">
        <v>2</v>
      </c>
      <c r="W45" s="3"/>
      <c r="X45" s="3"/>
      <c r="Y45" s="3"/>
      <c r="Z45" s="3">
        <v>2</v>
      </c>
      <c r="AA45" s="3"/>
      <c r="AB45" s="3"/>
      <c r="AC45" s="3" t="s">
        <v>128</v>
      </c>
      <c r="AD45" s="3"/>
      <c r="AE45" s="3"/>
    </row>
    <row r="46" spans="1:3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1">
        <f t="shared" ref="V46:AB46" si="3">SUM(V5:V45)</f>
        <v>60</v>
      </c>
      <c r="W46" s="11">
        <f t="shared" si="3"/>
        <v>6</v>
      </c>
      <c r="X46" s="11">
        <f t="shared" si="3"/>
        <v>47</v>
      </c>
      <c r="Y46" s="11">
        <f t="shared" si="3"/>
        <v>1</v>
      </c>
      <c r="Z46" s="11">
        <f t="shared" si="3"/>
        <v>2</v>
      </c>
      <c r="AA46" s="11">
        <f t="shared" si="3"/>
        <v>0</v>
      </c>
      <c r="AB46" s="11">
        <f t="shared" si="3"/>
        <v>4</v>
      </c>
      <c r="AC46" s="9"/>
      <c r="AD46" s="9"/>
      <c r="AE46" s="9"/>
    </row>
  </sheetData>
  <mergeCells count="126">
    <mergeCell ref="AE41:AE42"/>
    <mergeCell ref="E41:E42"/>
    <mergeCell ref="W41:W42"/>
    <mergeCell ref="X41:X42"/>
    <mergeCell ref="Y41:Y42"/>
    <mergeCell ref="Z41:Z42"/>
    <mergeCell ref="AA41:AA42"/>
    <mergeCell ref="AB41:AB42"/>
    <mergeCell ref="AC41:AC42"/>
    <mergeCell ref="AD41:AD42"/>
    <mergeCell ref="Z33:Z34"/>
    <mergeCell ref="AA33:AA34"/>
    <mergeCell ref="AB33:AB34"/>
    <mergeCell ref="D35:D37"/>
    <mergeCell ref="A41:A44"/>
    <mergeCell ref="B41:B44"/>
    <mergeCell ref="C41:C44"/>
    <mergeCell ref="U41:U44"/>
    <mergeCell ref="V41:V44"/>
    <mergeCell ref="Q33:Q34"/>
    <mergeCell ref="R33:R34"/>
    <mergeCell ref="S33:S34"/>
    <mergeCell ref="W33:W34"/>
    <mergeCell ref="X33:X34"/>
    <mergeCell ref="Y33:Y34"/>
    <mergeCell ref="D33:D34"/>
    <mergeCell ref="J33:J34"/>
    <mergeCell ref="K33:K34"/>
    <mergeCell ref="L33:L34"/>
    <mergeCell ref="M33:M34"/>
    <mergeCell ref="P33:P34"/>
    <mergeCell ref="D39:D40"/>
    <mergeCell ref="E39:E40"/>
    <mergeCell ref="D41:D42"/>
    <mergeCell ref="AB23:AB24"/>
    <mergeCell ref="AC23:AC24"/>
    <mergeCell ref="AD23:AD24"/>
    <mergeCell ref="AE23:AE24"/>
    <mergeCell ref="A30:A40"/>
    <mergeCell ref="B30:B40"/>
    <mergeCell ref="C30:C40"/>
    <mergeCell ref="U30:U40"/>
    <mergeCell ref="V30:V40"/>
    <mergeCell ref="AC30:AC40"/>
    <mergeCell ref="T23:T24"/>
    <mergeCell ref="W23:W24"/>
    <mergeCell ref="X23:X24"/>
    <mergeCell ref="Y23:Y24"/>
    <mergeCell ref="Z23:Z24"/>
    <mergeCell ref="AA23:AA24"/>
    <mergeCell ref="N23:N24"/>
    <mergeCell ref="O23:O24"/>
    <mergeCell ref="P23:P24"/>
    <mergeCell ref="Q23:Q24"/>
    <mergeCell ref="R23:R24"/>
    <mergeCell ref="S23:S24"/>
    <mergeCell ref="H23:H24"/>
    <mergeCell ref="AC25:AC26"/>
    <mergeCell ref="Z5:Z7"/>
    <mergeCell ref="AA5:AA7"/>
    <mergeCell ref="G5:G7"/>
    <mergeCell ref="H5:H7"/>
    <mergeCell ref="I5:I7"/>
    <mergeCell ref="J5:J7"/>
    <mergeCell ref="K5:K7"/>
    <mergeCell ref="L5:L7"/>
    <mergeCell ref="I23:I24"/>
    <mergeCell ref="V22:V29"/>
    <mergeCell ref="G23:G24"/>
    <mergeCell ref="U14:U18"/>
    <mergeCell ref="V14:V18"/>
    <mergeCell ref="U19:U21"/>
    <mergeCell ref="V19:V21"/>
    <mergeCell ref="J23:J24"/>
    <mergeCell ref="K23:K24"/>
    <mergeCell ref="L23:L24"/>
    <mergeCell ref="M23:M24"/>
    <mergeCell ref="Y25:Y26"/>
    <mergeCell ref="Q5:Q7"/>
    <mergeCell ref="R5:R7"/>
    <mergeCell ref="U22:U29"/>
    <mergeCell ref="A9:A13"/>
    <mergeCell ref="B9:B13"/>
    <mergeCell ref="C9:C13"/>
    <mergeCell ref="U9:U13"/>
    <mergeCell ref="V9:V13"/>
    <mergeCell ref="Y5:Y7"/>
    <mergeCell ref="D23:D24"/>
    <mergeCell ref="E23:E24"/>
    <mergeCell ref="F23:F24"/>
    <mergeCell ref="A14:A18"/>
    <mergeCell ref="B14:B18"/>
    <mergeCell ref="C14:C18"/>
    <mergeCell ref="A19:A21"/>
    <mergeCell ref="B19:B21"/>
    <mergeCell ref="C19:C21"/>
    <mergeCell ref="D20:D21"/>
    <mergeCell ref="A22:A29"/>
    <mergeCell ref="B22:B29"/>
    <mergeCell ref="C22:C29"/>
    <mergeCell ref="D25:D26"/>
    <mergeCell ref="E25:E26"/>
    <mergeCell ref="A1:AE1"/>
    <mergeCell ref="M2:S2"/>
    <mergeCell ref="AD2:AE2"/>
    <mergeCell ref="B4:AC4"/>
    <mergeCell ref="A5:A8"/>
    <mergeCell ref="B5:B8"/>
    <mergeCell ref="C5:C8"/>
    <mergeCell ref="D5:D7"/>
    <mergeCell ref="E5:E7"/>
    <mergeCell ref="F5:F7"/>
    <mergeCell ref="AE5:AE6"/>
    <mergeCell ref="AC5:AC7"/>
    <mergeCell ref="AD5:AD6"/>
    <mergeCell ref="AB5:AB7"/>
    <mergeCell ref="S5:S7"/>
    <mergeCell ref="T5:T7"/>
    <mergeCell ref="U5:U8"/>
    <mergeCell ref="V5:V8"/>
    <mergeCell ref="W5:W7"/>
    <mergeCell ref="X5:X7"/>
    <mergeCell ref="M5:M7"/>
    <mergeCell ref="N5:N7"/>
    <mergeCell ref="O5:O7"/>
    <mergeCell ref="P5:P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0"/>
  <sheetViews>
    <sheetView workbookViewId="0">
      <selection activeCell="J6" sqref="J6"/>
    </sheetView>
  </sheetViews>
  <sheetFormatPr defaultRowHeight="15" x14ac:dyDescent="0.25"/>
  <cols>
    <col min="1" max="1" width="5.7109375" customWidth="1"/>
    <col min="2" max="2" width="6.28515625" customWidth="1"/>
    <col min="3" max="3" width="12.85546875" customWidth="1"/>
    <col min="4" max="4" width="16.7109375" customWidth="1"/>
    <col min="5" max="5" width="7" customWidth="1"/>
    <col min="6" max="6" width="14.85546875" customWidth="1"/>
    <col min="7" max="7" width="8.7109375" customWidth="1"/>
    <col min="9" max="9" width="7.28515625" customWidth="1"/>
    <col min="10" max="10" width="4" customWidth="1"/>
    <col min="11" max="11" width="6.7109375" customWidth="1"/>
    <col min="13" max="13" width="7.7109375" customWidth="1"/>
    <col min="14" max="15" width="4.140625" customWidth="1"/>
    <col min="16" max="16" width="4.85546875" customWidth="1"/>
    <col min="17" max="17" width="5.28515625" customWidth="1"/>
    <col min="18" max="18" width="4.85546875" customWidth="1"/>
    <col min="19" max="19" width="6" customWidth="1"/>
    <col min="20" max="20" width="7" customWidth="1"/>
    <col min="21" max="22" width="6.140625" customWidth="1"/>
    <col min="23" max="23" width="5.140625" customWidth="1"/>
    <col min="24" max="24" width="4.7109375" customWidth="1"/>
    <col min="25" max="25" width="5.140625" customWidth="1"/>
    <col min="26" max="26" width="4.7109375" customWidth="1"/>
    <col min="27" max="27" width="4.85546875" customWidth="1"/>
    <col min="28" max="28" width="3.7109375" customWidth="1"/>
  </cols>
  <sheetData>
    <row r="1" spans="1:31" x14ac:dyDescent="0.25">
      <c r="A1" s="12" t="s">
        <v>0</v>
      </c>
      <c r="B1" s="12"/>
      <c r="C1" s="12"/>
      <c r="D1" s="12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3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93" t="s">
        <v>129</v>
      </c>
      <c r="N2" s="94"/>
      <c r="O2" s="94"/>
      <c r="P2" s="94"/>
      <c r="Q2" s="94"/>
      <c r="R2" s="94"/>
      <c r="S2" s="95"/>
      <c r="T2" s="13"/>
      <c r="U2" s="13"/>
      <c r="V2" s="13"/>
      <c r="W2" s="13"/>
      <c r="X2" s="13"/>
      <c r="Y2" s="13"/>
      <c r="Z2" s="13"/>
      <c r="AA2" s="13"/>
      <c r="AB2" s="13"/>
      <c r="AC2" s="13"/>
      <c r="AD2" s="96" t="s">
        <v>2</v>
      </c>
      <c r="AE2" s="97"/>
    </row>
    <row r="3" spans="1:31" ht="63.75" x14ac:dyDescent="0.25">
      <c r="A3" s="15" t="s">
        <v>3</v>
      </c>
      <c r="B3" s="16" t="s">
        <v>4</v>
      </c>
      <c r="C3" s="17" t="s">
        <v>5</v>
      </c>
      <c r="D3" s="17" t="s">
        <v>6</v>
      </c>
      <c r="E3" s="16" t="s">
        <v>130</v>
      </c>
      <c r="F3" s="17" t="s">
        <v>8</v>
      </c>
      <c r="G3" s="16" t="s">
        <v>9</v>
      </c>
      <c r="H3" s="17" t="s">
        <v>10</v>
      </c>
      <c r="I3" s="17" t="s">
        <v>11</v>
      </c>
      <c r="J3" s="17" t="s">
        <v>12</v>
      </c>
      <c r="K3" s="16" t="s">
        <v>131</v>
      </c>
      <c r="L3" s="16" t="s">
        <v>132</v>
      </c>
      <c r="M3" s="16" t="s">
        <v>133</v>
      </c>
      <c r="N3" s="17" t="s">
        <v>16</v>
      </c>
      <c r="O3" s="14" t="s">
        <v>17</v>
      </c>
      <c r="P3" s="17" t="s">
        <v>18</v>
      </c>
      <c r="Q3" s="14" t="s">
        <v>19</v>
      </c>
      <c r="R3" s="17" t="s">
        <v>134</v>
      </c>
      <c r="S3" s="13" t="s">
        <v>21</v>
      </c>
      <c r="T3" s="14" t="s">
        <v>22</v>
      </c>
      <c r="U3" s="16" t="s">
        <v>23</v>
      </c>
      <c r="V3" s="16" t="s">
        <v>135</v>
      </c>
      <c r="W3" s="16" t="s">
        <v>136</v>
      </c>
      <c r="X3" s="16" t="s">
        <v>137</v>
      </c>
      <c r="Y3" s="16" t="s">
        <v>138</v>
      </c>
      <c r="Z3" s="16" t="s">
        <v>139</v>
      </c>
      <c r="AA3" s="16" t="s">
        <v>140</v>
      </c>
      <c r="AB3" s="16" t="s">
        <v>141</v>
      </c>
      <c r="AC3" s="16" t="s">
        <v>31</v>
      </c>
      <c r="AD3" s="15" t="s">
        <v>32</v>
      </c>
      <c r="AE3" s="15" t="s">
        <v>33</v>
      </c>
    </row>
    <row r="4" spans="1:31" x14ac:dyDescent="0.25">
      <c r="A4" s="18"/>
      <c r="B4" s="98" t="s">
        <v>142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100"/>
      <c r="AD4" s="18"/>
      <c r="AE4" s="18"/>
    </row>
    <row r="5" spans="1:31" ht="89.25" x14ac:dyDescent="0.25">
      <c r="A5" s="101">
        <v>3</v>
      </c>
      <c r="B5" s="102">
        <v>1</v>
      </c>
      <c r="C5" s="103" t="s">
        <v>143</v>
      </c>
      <c r="D5" s="68" t="s">
        <v>144</v>
      </c>
      <c r="E5" s="69" t="s">
        <v>55</v>
      </c>
      <c r="F5" s="70" t="s">
        <v>324</v>
      </c>
      <c r="G5" s="69" t="s">
        <v>55</v>
      </c>
      <c r="H5" s="69"/>
      <c r="I5" s="70" t="s">
        <v>74</v>
      </c>
      <c r="J5" s="69"/>
      <c r="K5" s="69"/>
      <c r="L5" s="69">
        <v>16</v>
      </c>
      <c r="M5" s="69"/>
      <c r="N5" s="71"/>
      <c r="O5" s="69">
        <f>SUM(N5)</f>
        <v>0</v>
      </c>
      <c r="P5" s="69"/>
      <c r="Q5" s="69">
        <f>P5*0.5</f>
        <v>0</v>
      </c>
      <c r="R5" s="69"/>
      <c r="S5" s="69">
        <f>R17*0.1</f>
        <v>0</v>
      </c>
      <c r="T5" s="72">
        <f>SUM(Q5+O5+M5+L5)</f>
        <v>16</v>
      </c>
      <c r="U5" s="102">
        <v>40</v>
      </c>
      <c r="V5" s="104">
        <v>5</v>
      </c>
      <c r="W5" s="69"/>
      <c r="X5" s="69">
        <v>2</v>
      </c>
      <c r="Y5" s="69"/>
      <c r="Z5" s="69"/>
      <c r="AA5" s="69"/>
      <c r="AB5" s="69"/>
      <c r="AC5" s="73" t="s">
        <v>48</v>
      </c>
      <c r="AD5" s="74"/>
      <c r="AE5" s="74"/>
    </row>
    <row r="6" spans="1:31" ht="89.25" x14ac:dyDescent="0.25">
      <c r="A6" s="101"/>
      <c r="B6" s="102"/>
      <c r="C6" s="102"/>
      <c r="D6" s="68" t="s">
        <v>337</v>
      </c>
      <c r="E6" s="69" t="s">
        <v>55</v>
      </c>
      <c r="F6" s="70" t="s">
        <v>145</v>
      </c>
      <c r="G6" s="69" t="s">
        <v>55</v>
      </c>
      <c r="H6" s="69"/>
      <c r="I6" s="70" t="s">
        <v>56</v>
      </c>
      <c r="J6" s="70"/>
      <c r="K6" s="69"/>
      <c r="L6" s="69">
        <v>16</v>
      </c>
      <c r="M6" s="69"/>
      <c r="N6" s="71"/>
      <c r="O6" s="69">
        <f>SUM(N6)</f>
        <v>0</v>
      </c>
      <c r="P6" s="69"/>
      <c r="Q6" s="69">
        <f>P6*0.5</f>
        <v>0</v>
      </c>
      <c r="R6" s="69"/>
      <c r="S6" s="69">
        <f>R7*0.1</f>
        <v>0</v>
      </c>
      <c r="T6" s="72">
        <f>SUM(Q6+O6+M6+L6)</f>
        <v>16</v>
      </c>
      <c r="U6" s="102"/>
      <c r="V6" s="104"/>
      <c r="W6" s="69"/>
      <c r="X6" s="69">
        <v>2</v>
      </c>
      <c r="Y6" s="69"/>
      <c r="Z6" s="69"/>
      <c r="AA6" s="69"/>
      <c r="AB6" s="69"/>
      <c r="AC6" s="73" t="s">
        <v>48</v>
      </c>
      <c r="AD6" s="74"/>
      <c r="AE6" s="74"/>
    </row>
    <row r="7" spans="1:31" ht="89.25" x14ac:dyDescent="0.25">
      <c r="A7" s="101"/>
      <c r="B7" s="102"/>
      <c r="C7" s="102"/>
      <c r="D7" s="68" t="s">
        <v>338</v>
      </c>
      <c r="E7" s="69" t="s">
        <v>55</v>
      </c>
      <c r="F7" s="69" t="s">
        <v>146</v>
      </c>
      <c r="G7" s="69" t="s">
        <v>55</v>
      </c>
      <c r="H7" s="69"/>
      <c r="I7" s="70" t="s">
        <v>56</v>
      </c>
      <c r="J7" s="69" t="s">
        <v>47</v>
      </c>
      <c r="K7" s="69"/>
      <c r="L7" s="69">
        <v>8</v>
      </c>
      <c r="M7" s="69"/>
      <c r="N7" s="75"/>
      <c r="O7" s="69">
        <f>SUM(N7)</f>
        <v>0</v>
      </c>
      <c r="P7" s="69"/>
      <c r="Q7" s="69">
        <f>P7*0.5</f>
        <v>0</v>
      </c>
      <c r="R7" s="69"/>
      <c r="S7" s="69">
        <f>R8*0.1</f>
        <v>0</v>
      </c>
      <c r="T7" s="72">
        <f>SUM(Q7+O7+M7+L7)</f>
        <v>8</v>
      </c>
      <c r="U7" s="102"/>
      <c r="V7" s="104"/>
      <c r="W7" s="69"/>
      <c r="X7" s="69">
        <v>1</v>
      </c>
      <c r="Y7" s="69"/>
      <c r="Z7" s="69"/>
      <c r="AA7" s="69"/>
      <c r="AB7" s="69"/>
      <c r="AC7" s="73" t="s">
        <v>48</v>
      </c>
      <c r="AD7" s="74"/>
      <c r="AE7" s="74"/>
    </row>
    <row r="8" spans="1:31" ht="89.25" x14ac:dyDescent="0.25">
      <c r="A8" s="107">
        <v>3</v>
      </c>
      <c r="B8" s="110">
        <v>1</v>
      </c>
      <c r="C8" s="113" t="s">
        <v>147</v>
      </c>
      <c r="D8" s="20" t="s">
        <v>148</v>
      </c>
      <c r="E8" s="21" t="s">
        <v>37</v>
      </c>
      <c r="F8" s="26" t="s">
        <v>322</v>
      </c>
      <c r="G8" s="21" t="s">
        <v>37</v>
      </c>
      <c r="H8" s="21" t="s">
        <v>39</v>
      </c>
      <c r="I8" s="22" t="s">
        <v>40</v>
      </c>
      <c r="J8" s="21" t="s">
        <v>47</v>
      </c>
      <c r="K8" s="21"/>
      <c r="L8" s="21">
        <v>24</v>
      </c>
      <c r="M8" s="21"/>
      <c r="N8" s="23"/>
      <c r="O8" s="24">
        <f>SUM(N8)</f>
        <v>0</v>
      </c>
      <c r="P8" s="24"/>
      <c r="Q8" s="24">
        <f>P8*0.5</f>
        <v>0</v>
      </c>
      <c r="R8" s="24"/>
      <c r="S8" s="24">
        <f>'[1]II anno'!R8*0.1</f>
        <v>0</v>
      </c>
      <c r="T8" s="59">
        <f>SUM(Q8+O8+M8+L8)</f>
        <v>24</v>
      </c>
      <c r="U8" s="116">
        <v>56</v>
      </c>
      <c r="V8" s="119">
        <v>7</v>
      </c>
      <c r="W8" s="24"/>
      <c r="X8" s="24">
        <v>3</v>
      </c>
      <c r="Y8" s="24"/>
      <c r="Z8" s="24"/>
      <c r="AA8" s="24"/>
      <c r="AB8" s="24"/>
      <c r="AC8" s="19" t="s">
        <v>48</v>
      </c>
      <c r="AD8" s="20"/>
      <c r="AE8" s="20"/>
    </row>
    <row r="9" spans="1:31" ht="51" x14ac:dyDescent="0.25">
      <c r="A9" s="108"/>
      <c r="B9" s="111"/>
      <c r="C9" s="114"/>
      <c r="D9" s="20" t="s">
        <v>52</v>
      </c>
      <c r="E9" s="21" t="s">
        <v>53</v>
      </c>
      <c r="F9" s="22" t="s">
        <v>54</v>
      </c>
      <c r="G9" s="21" t="s">
        <v>55</v>
      </c>
      <c r="H9" s="21"/>
      <c r="I9" s="22" t="s">
        <v>56</v>
      </c>
      <c r="J9" s="21"/>
      <c r="K9" s="21"/>
      <c r="L9" s="21">
        <v>24</v>
      </c>
      <c r="M9" s="21"/>
      <c r="N9" s="23"/>
      <c r="O9" s="24">
        <f>SUM(N9)</f>
        <v>0</v>
      </c>
      <c r="P9" s="21"/>
      <c r="Q9" s="24">
        <f>P9*0.5</f>
        <v>0</v>
      </c>
      <c r="R9" s="21"/>
      <c r="S9" s="24">
        <f>R11*0.1</f>
        <v>0</v>
      </c>
      <c r="T9" s="59">
        <f>SUM(Q9+O9+M9+L9)</f>
        <v>24</v>
      </c>
      <c r="U9" s="117"/>
      <c r="V9" s="120"/>
      <c r="W9" s="21"/>
      <c r="X9" s="21">
        <v>3</v>
      </c>
      <c r="Y9" s="21"/>
      <c r="Z9" s="21"/>
      <c r="AA9" s="21"/>
      <c r="AB9" s="21"/>
      <c r="AC9" s="25" t="s">
        <v>57</v>
      </c>
      <c r="AD9" s="20"/>
      <c r="AE9" s="20"/>
    </row>
    <row r="10" spans="1:31" ht="25.5" x14ac:dyDescent="0.25">
      <c r="A10" s="108"/>
      <c r="B10" s="111"/>
      <c r="C10" s="114"/>
      <c r="D10" s="122" t="s">
        <v>149</v>
      </c>
      <c r="E10" s="124" t="s">
        <v>53</v>
      </c>
      <c r="F10" s="26" t="s">
        <v>54</v>
      </c>
      <c r="G10" s="27" t="s">
        <v>55</v>
      </c>
      <c r="H10" s="27"/>
      <c r="I10" s="26" t="s">
        <v>56</v>
      </c>
      <c r="J10" s="27"/>
      <c r="K10" s="27"/>
      <c r="L10" s="27">
        <v>4</v>
      </c>
      <c r="M10" s="27"/>
      <c r="N10" s="28"/>
      <c r="O10" s="27"/>
      <c r="P10" s="27"/>
      <c r="Q10" s="27"/>
      <c r="R10" s="27"/>
      <c r="S10" s="27"/>
      <c r="T10" s="59">
        <v>4</v>
      </c>
      <c r="U10" s="117"/>
      <c r="V10" s="120"/>
      <c r="W10" s="105"/>
      <c r="X10" s="110">
        <v>1</v>
      </c>
      <c r="Y10" s="105"/>
      <c r="Z10" s="105"/>
      <c r="AA10" s="105"/>
      <c r="AB10" s="105"/>
      <c r="AC10" s="128" t="s">
        <v>48</v>
      </c>
      <c r="AD10" s="107"/>
      <c r="AE10" s="107"/>
    </row>
    <row r="11" spans="1:31" ht="25.5" x14ac:dyDescent="0.25">
      <c r="A11" s="109"/>
      <c r="B11" s="112"/>
      <c r="C11" s="115"/>
      <c r="D11" s="123"/>
      <c r="E11" s="125"/>
      <c r="F11" s="26" t="s">
        <v>150</v>
      </c>
      <c r="G11" s="27" t="s">
        <v>55</v>
      </c>
      <c r="H11" s="27"/>
      <c r="I11" s="26" t="s">
        <v>56</v>
      </c>
      <c r="J11" s="27"/>
      <c r="K11" s="27"/>
      <c r="L11" s="27">
        <v>4</v>
      </c>
      <c r="M11" s="27"/>
      <c r="N11" s="28"/>
      <c r="O11" s="27">
        <f>SUM(N11)</f>
        <v>0</v>
      </c>
      <c r="P11" s="27"/>
      <c r="Q11" s="27">
        <f>P11*0.5</f>
        <v>0</v>
      </c>
      <c r="R11" s="27"/>
      <c r="S11" s="27">
        <f>R13*0.1</f>
        <v>0</v>
      </c>
      <c r="T11" s="59">
        <f>SUM(Q11+O11+M11+L11)</f>
        <v>4</v>
      </c>
      <c r="U11" s="118"/>
      <c r="V11" s="121"/>
      <c r="W11" s="106"/>
      <c r="X11" s="112"/>
      <c r="Y11" s="106"/>
      <c r="Z11" s="106"/>
      <c r="AA11" s="106"/>
      <c r="AB11" s="106"/>
      <c r="AC11" s="129"/>
      <c r="AD11" s="109"/>
      <c r="AE11" s="109"/>
    </row>
    <row r="12" spans="1:31" ht="89.25" x14ac:dyDescent="0.25">
      <c r="A12" s="130">
        <v>3</v>
      </c>
      <c r="B12" s="126">
        <v>1</v>
      </c>
      <c r="C12" s="133" t="s">
        <v>333</v>
      </c>
      <c r="D12" s="68" t="s">
        <v>151</v>
      </c>
      <c r="E12" s="69" t="s">
        <v>78</v>
      </c>
      <c r="F12" s="70" t="s">
        <v>81</v>
      </c>
      <c r="G12" s="69" t="s">
        <v>78</v>
      </c>
      <c r="H12" s="76" t="s">
        <v>82</v>
      </c>
      <c r="I12" s="70" t="s">
        <v>61</v>
      </c>
      <c r="J12" s="69" t="s">
        <v>47</v>
      </c>
      <c r="K12" s="69" t="s">
        <v>41</v>
      </c>
      <c r="L12" s="69">
        <v>16</v>
      </c>
      <c r="M12" s="69"/>
      <c r="N12" s="71"/>
      <c r="O12" s="69">
        <f>SUM(N12)</f>
        <v>0</v>
      </c>
      <c r="P12" s="69"/>
      <c r="Q12" s="69">
        <f>P12*0.5</f>
        <v>0</v>
      </c>
      <c r="R12" s="69"/>
      <c r="S12" s="69"/>
      <c r="T12" s="72">
        <f>SUM(Q12+O12+M12+L12)</f>
        <v>16</v>
      </c>
      <c r="U12" s="136">
        <v>64</v>
      </c>
      <c r="V12" s="138">
        <v>8</v>
      </c>
      <c r="W12" s="77"/>
      <c r="X12" s="69">
        <v>2</v>
      </c>
      <c r="Y12" s="69"/>
      <c r="Z12" s="69"/>
      <c r="AA12" s="69"/>
      <c r="AB12" s="69"/>
      <c r="AC12" s="73" t="s">
        <v>48</v>
      </c>
      <c r="AD12" s="78" t="s">
        <v>152</v>
      </c>
      <c r="AE12" s="79" t="s">
        <v>153</v>
      </c>
    </row>
    <row r="13" spans="1:31" ht="89.25" x14ac:dyDescent="0.25">
      <c r="A13" s="131"/>
      <c r="B13" s="102"/>
      <c r="C13" s="134"/>
      <c r="D13" s="68" t="s">
        <v>154</v>
      </c>
      <c r="E13" s="69" t="s">
        <v>55</v>
      </c>
      <c r="F13" s="70" t="s">
        <v>123</v>
      </c>
      <c r="G13" s="69" t="s">
        <v>78</v>
      </c>
      <c r="H13" s="76" t="s">
        <v>82</v>
      </c>
      <c r="I13" s="70" t="s">
        <v>92</v>
      </c>
      <c r="J13" s="69"/>
      <c r="K13" s="69"/>
      <c r="L13" s="69">
        <v>8</v>
      </c>
      <c r="M13" s="69"/>
      <c r="N13" s="71"/>
      <c r="O13" s="69">
        <f>SUM(N13)</f>
        <v>0</v>
      </c>
      <c r="P13" s="69"/>
      <c r="Q13" s="69">
        <f>P13*0.5</f>
        <v>0</v>
      </c>
      <c r="R13" s="69"/>
      <c r="S13" s="69">
        <f>R14*0.1</f>
        <v>0</v>
      </c>
      <c r="T13" s="72">
        <f>SUM(Q13+O13+M13+L13)</f>
        <v>8</v>
      </c>
      <c r="U13" s="101"/>
      <c r="V13" s="104"/>
      <c r="W13" s="69"/>
      <c r="X13" s="69">
        <v>1</v>
      </c>
      <c r="Y13" s="69"/>
      <c r="Z13" s="69"/>
      <c r="AA13" s="69"/>
      <c r="AB13" s="69"/>
      <c r="AC13" s="73" t="s">
        <v>48</v>
      </c>
      <c r="AD13" s="74"/>
      <c r="AE13" s="74"/>
    </row>
    <row r="14" spans="1:31" x14ac:dyDescent="0.25">
      <c r="A14" s="131"/>
      <c r="B14" s="102"/>
      <c r="C14" s="134"/>
      <c r="D14" s="140" t="s">
        <v>155</v>
      </c>
      <c r="E14" s="126" t="s">
        <v>55</v>
      </c>
      <c r="F14" s="147" t="s">
        <v>156</v>
      </c>
      <c r="G14" s="126" t="s">
        <v>55</v>
      </c>
      <c r="H14" s="126"/>
      <c r="I14" s="147" t="s">
        <v>56</v>
      </c>
      <c r="J14" s="126"/>
      <c r="K14" s="126"/>
      <c r="L14" s="126">
        <v>8</v>
      </c>
      <c r="M14" s="126"/>
      <c r="N14" s="147"/>
      <c r="O14" s="126">
        <f>SUM(N15)</f>
        <v>0</v>
      </c>
      <c r="P14" s="126"/>
      <c r="Q14" s="126">
        <f>P15*0.5</f>
        <v>0</v>
      </c>
      <c r="R14" s="126"/>
      <c r="S14" s="126">
        <f>R16*0.1</f>
        <v>0</v>
      </c>
      <c r="T14" s="141">
        <v>8</v>
      </c>
      <c r="U14" s="101"/>
      <c r="V14" s="104"/>
      <c r="W14" s="126"/>
      <c r="X14" s="126">
        <v>1</v>
      </c>
      <c r="Y14" s="126"/>
      <c r="Z14" s="126"/>
      <c r="AA14" s="126"/>
      <c r="AB14" s="126"/>
      <c r="AC14" s="145" t="s">
        <v>48</v>
      </c>
      <c r="AD14" s="130"/>
      <c r="AE14" s="130"/>
    </row>
    <row r="15" spans="1:31" x14ac:dyDescent="0.25">
      <c r="A15" s="131"/>
      <c r="B15" s="102"/>
      <c r="C15" s="134"/>
      <c r="D15" s="140"/>
      <c r="E15" s="127"/>
      <c r="F15" s="148"/>
      <c r="G15" s="127"/>
      <c r="H15" s="127"/>
      <c r="I15" s="148"/>
      <c r="J15" s="127"/>
      <c r="K15" s="127"/>
      <c r="L15" s="127"/>
      <c r="M15" s="127"/>
      <c r="N15" s="148"/>
      <c r="O15" s="127"/>
      <c r="P15" s="127"/>
      <c r="Q15" s="127"/>
      <c r="R15" s="127"/>
      <c r="S15" s="127"/>
      <c r="T15" s="142"/>
      <c r="U15" s="101"/>
      <c r="V15" s="104"/>
      <c r="W15" s="127"/>
      <c r="X15" s="127"/>
      <c r="Y15" s="127"/>
      <c r="Z15" s="127"/>
      <c r="AA15" s="127"/>
      <c r="AB15" s="127"/>
      <c r="AC15" s="146"/>
      <c r="AD15" s="132"/>
      <c r="AE15" s="132"/>
    </row>
    <row r="16" spans="1:31" ht="89.25" x14ac:dyDescent="0.25">
      <c r="A16" s="131"/>
      <c r="B16" s="102"/>
      <c r="C16" s="134"/>
      <c r="D16" s="68" t="s">
        <v>157</v>
      </c>
      <c r="E16" s="69" t="s">
        <v>55</v>
      </c>
      <c r="F16" s="70" t="s">
        <v>123</v>
      </c>
      <c r="G16" s="69" t="s">
        <v>55</v>
      </c>
      <c r="H16" s="76" t="s">
        <v>82</v>
      </c>
      <c r="I16" s="70" t="s">
        <v>92</v>
      </c>
      <c r="J16" s="69"/>
      <c r="K16" s="69"/>
      <c r="L16" s="69">
        <v>16</v>
      </c>
      <c r="M16" s="69"/>
      <c r="N16" s="71"/>
      <c r="O16" s="69">
        <f>SUM(N16)</f>
        <v>0</v>
      </c>
      <c r="P16" s="69"/>
      <c r="Q16" s="69">
        <f>P16*0.5</f>
        <v>0</v>
      </c>
      <c r="R16" s="69"/>
      <c r="S16" s="69">
        <f>'[1]III anno'!R12*0.1</f>
        <v>0</v>
      </c>
      <c r="T16" s="72">
        <f>SUM(Q16+O16+M16+L16)</f>
        <v>16</v>
      </c>
      <c r="U16" s="101"/>
      <c r="V16" s="104"/>
      <c r="W16" s="69"/>
      <c r="X16" s="69">
        <v>2</v>
      </c>
      <c r="Y16" s="69"/>
      <c r="Z16" s="69"/>
      <c r="AA16" s="69"/>
      <c r="AB16" s="69"/>
      <c r="AC16" s="73" t="s">
        <v>48</v>
      </c>
      <c r="AD16" s="74"/>
      <c r="AE16" s="74"/>
    </row>
    <row r="17" spans="1:31" ht="89.25" x14ac:dyDescent="0.25">
      <c r="A17" s="132"/>
      <c r="B17" s="127"/>
      <c r="C17" s="135"/>
      <c r="D17" s="68" t="s">
        <v>158</v>
      </c>
      <c r="E17" s="69" t="s">
        <v>55</v>
      </c>
      <c r="F17" s="70" t="s">
        <v>159</v>
      </c>
      <c r="G17" s="69" t="s">
        <v>55</v>
      </c>
      <c r="H17" s="76" t="s">
        <v>82</v>
      </c>
      <c r="I17" s="70" t="s">
        <v>92</v>
      </c>
      <c r="J17" s="69"/>
      <c r="K17" s="69"/>
      <c r="L17" s="69">
        <v>16</v>
      </c>
      <c r="M17" s="69"/>
      <c r="N17" s="71"/>
      <c r="O17" s="69">
        <f>SUM(N17)</f>
        <v>0</v>
      </c>
      <c r="P17" s="69"/>
      <c r="Q17" s="69">
        <f>P17*0.5</f>
        <v>0</v>
      </c>
      <c r="R17" s="69"/>
      <c r="S17" s="69">
        <f>R18*0.1</f>
        <v>0</v>
      </c>
      <c r="T17" s="72">
        <f>SUM(Q17+O17+M17+L17)</f>
        <v>16</v>
      </c>
      <c r="U17" s="137"/>
      <c r="V17" s="139"/>
      <c r="W17" s="69"/>
      <c r="X17" s="69">
        <v>2</v>
      </c>
      <c r="Y17" s="69"/>
      <c r="Z17" s="69"/>
      <c r="AA17" s="69"/>
      <c r="AB17" s="69"/>
      <c r="AC17" s="73" t="s">
        <v>48</v>
      </c>
      <c r="AD17" s="80"/>
      <c r="AE17" s="80"/>
    </row>
    <row r="18" spans="1:31" x14ac:dyDescent="0.25">
      <c r="A18" s="107">
        <v>3</v>
      </c>
      <c r="B18" s="110">
        <v>2</v>
      </c>
      <c r="C18" s="113" t="s">
        <v>160</v>
      </c>
      <c r="D18" s="122" t="s">
        <v>161</v>
      </c>
      <c r="E18" s="105" t="s">
        <v>162</v>
      </c>
      <c r="F18" s="143" t="s">
        <v>163</v>
      </c>
      <c r="G18" s="105" t="s">
        <v>162</v>
      </c>
      <c r="H18" s="105" t="s">
        <v>315</v>
      </c>
      <c r="I18" s="149" t="s">
        <v>40</v>
      </c>
      <c r="J18" s="105" t="s">
        <v>47</v>
      </c>
      <c r="K18" s="105"/>
      <c r="L18" s="105">
        <v>16</v>
      </c>
      <c r="M18" s="105"/>
      <c r="N18" s="149"/>
      <c r="O18" s="110">
        <f>SUM(N19)</f>
        <v>0</v>
      </c>
      <c r="P18" s="110"/>
      <c r="Q18" s="110">
        <f>P19*0.5</f>
        <v>0</v>
      </c>
      <c r="R18" s="110"/>
      <c r="S18" s="110">
        <f>R20*0.1</f>
        <v>0</v>
      </c>
      <c r="T18" s="151">
        <f>SUM(Q18+O18+M19+L18)</f>
        <v>16</v>
      </c>
      <c r="U18" s="116">
        <v>72</v>
      </c>
      <c r="V18" s="119">
        <v>9</v>
      </c>
      <c r="W18" s="110"/>
      <c r="X18" s="110">
        <v>2</v>
      </c>
      <c r="Y18" s="110"/>
      <c r="Z18" s="110"/>
      <c r="AA18" s="110"/>
      <c r="AB18" s="110"/>
      <c r="AC18" s="128" t="s">
        <v>164</v>
      </c>
      <c r="AD18" s="116" t="s">
        <v>183</v>
      </c>
      <c r="AE18" s="113" t="s">
        <v>198</v>
      </c>
    </row>
    <row r="19" spans="1:31" ht="27.75" customHeight="1" x14ac:dyDescent="0.25">
      <c r="A19" s="108"/>
      <c r="B19" s="111"/>
      <c r="C19" s="114"/>
      <c r="D19" s="123"/>
      <c r="E19" s="106"/>
      <c r="F19" s="144"/>
      <c r="G19" s="106"/>
      <c r="H19" s="106"/>
      <c r="I19" s="150"/>
      <c r="J19" s="106"/>
      <c r="K19" s="106"/>
      <c r="L19" s="106"/>
      <c r="M19" s="106"/>
      <c r="N19" s="150"/>
      <c r="O19" s="112"/>
      <c r="P19" s="112"/>
      <c r="Q19" s="112"/>
      <c r="R19" s="112"/>
      <c r="S19" s="112"/>
      <c r="T19" s="152"/>
      <c r="U19" s="117"/>
      <c r="V19" s="120"/>
      <c r="W19" s="112"/>
      <c r="X19" s="112"/>
      <c r="Y19" s="112"/>
      <c r="Z19" s="112"/>
      <c r="AA19" s="112"/>
      <c r="AB19" s="112"/>
      <c r="AC19" s="129"/>
      <c r="AD19" s="118"/>
      <c r="AE19" s="115"/>
    </row>
    <row r="20" spans="1:31" ht="76.5" x14ac:dyDescent="0.25">
      <c r="A20" s="108"/>
      <c r="B20" s="111"/>
      <c r="C20" s="114"/>
      <c r="D20" s="30" t="s">
        <v>166</v>
      </c>
      <c r="E20" s="21" t="s">
        <v>167</v>
      </c>
      <c r="F20" s="26" t="s">
        <v>168</v>
      </c>
      <c r="G20" s="21" t="s">
        <v>167</v>
      </c>
      <c r="H20" s="21" t="s">
        <v>315</v>
      </c>
      <c r="I20" s="22" t="s">
        <v>61</v>
      </c>
      <c r="J20" s="21"/>
      <c r="K20" s="21"/>
      <c r="L20" s="21">
        <v>8</v>
      </c>
      <c r="M20" s="21"/>
      <c r="N20" s="23"/>
      <c r="O20" s="24">
        <f t="shared" ref="O20:O25" si="0">SUM(N20)</f>
        <v>0</v>
      </c>
      <c r="P20" s="24"/>
      <c r="Q20" s="24">
        <f t="shared" ref="Q20:Q25" si="1">P20*0.5</f>
        <v>0</v>
      </c>
      <c r="R20" s="24"/>
      <c r="S20" s="24">
        <f>R21*0.1</f>
        <v>0</v>
      </c>
      <c r="T20" s="59">
        <f>SUM(Q20+O20+M20+L20)</f>
        <v>8</v>
      </c>
      <c r="U20" s="117"/>
      <c r="V20" s="120"/>
      <c r="W20" s="24"/>
      <c r="X20" s="24">
        <v>1</v>
      </c>
      <c r="Y20" s="24"/>
      <c r="Z20" s="24"/>
      <c r="AA20" s="24"/>
      <c r="AB20" s="24"/>
      <c r="AC20" s="19" t="s">
        <v>164</v>
      </c>
      <c r="AD20" s="29" t="s">
        <v>169</v>
      </c>
      <c r="AE20" s="13" t="s">
        <v>165</v>
      </c>
    </row>
    <row r="21" spans="1:31" ht="76.5" x14ac:dyDescent="0.25">
      <c r="A21" s="108"/>
      <c r="B21" s="111"/>
      <c r="C21" s="114"/>
      <c r="D21" s="19" t="s">
        <v>170</v>
      </c>
      <c r="E21" s="31" t="s">
        <v>171</v>
      </c>
      <c r="F21" s="31" t="s">
        <v>314</v>
      </c>
      <c r="G21" s="31" t="s">
        <v>55</v>
      </c>
      <c r="H21" s="21"/>
      <c r="I21" s="31" t="s">
        <v>56</v>
      </c>
      <c r="J21" s="31"/>
      <c r="K21" s="31"/>
      <c r="L21" s="31">
        <v>16</v>
      </c>
      <c r="M21" s="31"/>
      <c r="N21" s="32"/>
      <c r="O21" s="24">
        <f t="shared" si="0"/>
        <v>0</v>
      </c>
      <c r="P21" s="24"/>
      <c r="Q21" s="24">
        <f t="shared" si="1"/>
        <v>0</v>
      </c>
      <c r="R21" s="24"/>
      <c r="S21" s="24">
        <f>R22*0.1</f>
        <v>0</v>
      </c>
      <c r="T21" s="59">
        <f>SUM(Q21+O21+M21+L21)</f>
        <v>16</v>
      </c>
      <c r="U21" s="117"/>
      <c r="V21" s="120"/>
      <c r="W21" s="24"/>
      <c r="X21" s="24">
        <v>2</v>
      </c>
      <c r="Y21" s="24"/>
      <c r="Z21" s="24"/>
      <c r="AA21" s="24"/>
      <c r="AB21" s="24"/>
      <c r="AC21" s="19" t="s">
        <v>164</v>
      </c>
      <c r="AD21" s="20"/>
      <c r="AE21" s="20"/>
    </row>
    <row r="22" spans="1:31" ht="63.75" x14ac:dyDescent="0.25">
      <c r="A22" s="108"/>
      <c r="B22" s="111"/>
      <c r="C22" s="114"/>
      <c r="D22" s="27" t="s">
        <v>172</v>
      </c>
      <c r="E22" s="21" t="s">
        <v>173</v>
      </c>
      <c r="F22" s="31" t="s">
        <v>174</v>
      </c>
      <c r="G22" s="21" t="s">
        <v>55</v>
      </c>
      <c r="H22" s="21"/>
      <c r="I22" s="31" t="s">
        <v>56</v>
      </c>
      <c r="J22" s="21"/>
      <c r="K22" s="21"/>
      <c r="L22" s="21">
        <v>8</v>
      </c>
      <c r="M22" s="21"/>
      <c r="N22" s="33"/>
      <c r="O22" s="24">
        <f t="shared" si="0"/>
        <v>0</v>
      </c>
      <c r="P22" s="21"/>
      <c r="Q22" s="24">
        <f t="shared" si="1"/>
        <v>0</v>
      </c>
      <c r="R22" s="21"/>
      <c r="S22" s="24">
        <f>R23*0.1</f>
        <v>0</v>
      </c>
      <c r="T22" s="59">
        <f>SUM(Q22+O22+M22+L22)</f>
        <v>8</v>
      </c>
      <c r="U22" s="117"/>
      <c r="V22" s="120"/>
      <c r="W22" s="21"/>
      <c r="X22" s="21">
        <v>1</v>
      </c>
      <c r="Y22" s="21"/>
      <c r="Z22" s="21"/>
      <c r="AA22" s="21"/>
      <c r="AB22" s="21"/>
      <c r="AC22" s="19" t="s">
        <v>175</v>
      </c>
      <c r="AD22" s="20"/>
      <c r="AE22" s="20"/>
    </row>
    <row r="23" spans="1:31" ht="63.75" x14ac:dyDescent="0.25">
      <c r="A23" s="108"/>
      <c r="B23" s="111"/>
      <c r="C23" s="114"/>
      <c r="D23" s="19" t="s">
        <v>176</v>
      </c>
      <c r="E23" s="21" t="s">
        <v>177</v>
      </c>
      <c r="F23" s="34" t="s">
        <v>178</v>
      </c>
      <c r="G23" s="21" t="s">
        <v>55</v>
      </c>
      <c r="H23" s="21"/>
      <c r="I23" s="21" t="s">
        <v>56</v>
      </c>
      <c r="J23" s="21"/>
      <c r="K23" s="21"/>
      <c r="L23" s="21">
        <v>8</v>
      </c>
      <c r="M23" s="21"/>
      <c r="N23" s="24"/>
      <c r="O23" s="24">
        <f t="shared" si="0"/>
        <v>0</v>
      </c>
      <c r="P23" s="24"/>
      <c r="Q23" s="24">
        <f t="shared" si="1"/>
        <v>0</v>
      </c>
      <c r="R23" s="24"/>
      <c r="S23" s="24">
        <f>R24*0.1</f>
        <v>0</v>
      </c>
      <c r="T23" s="59">
        <f>SUM(Q23+O23+M23+L23)</f>
        <v>8</v>
      </c>
      <c r="U23" s="117"/>
      <c r="V23" s="120"/>
      <c r="W23" s="24"/>
      <c r="X23" s="24">
        <v>1</v>
      </c>
      <c r="Y23" s="24"/>
      <c r="Z23" s="24"/>
      <c r="AA23" s="24"/>
      <c r="AB23" s="24"/>
      <c r="AC23" s="19" t="s">
        <v>175</v>
      </c>
      <c r="AD23" s="20"/>
      <c r="AE23" s="20"/>
    </row>
    <row r="24" spans="1:31" ht="51" x14ac:dyDescent="0.25">
      <c r="A24" s="109"/>
      <c r="B24" s="112"/>
      <c r="C24" s="115"/>
      <c r="D24" s="27" t="s">
        <v>179</v>
      </c>
      <c r="E24" s="21" t="s">
        <v>180</v>
      </c>
      <c r="F24" s="27" t="s">
        <v>181</v>
      </c>
      <c r="G24" s="21" t="s">
        <v>180</v>
      </c>
      <c r="H24" s="21" t="s">
        <v>315</v>
      </c>
      <c r="I24" s="21" t="s">
        <v>61</v>
      </c>
      <c r="J24" s="21"/>
      <c r="K24" s="21"/>
      <c r="L24" s="21">
        <v>16</v>
      </c>
      <c r="M24" s="21"/>
      <c r="N24" s="24"/>
      <c r="O24" s="24">
        <f t="shared" si="0"/>
        <v>0</v>
      </c>
      <c r="P24" s="24"/>
      <c r="Q24" s="24">
        <f t="shared" si="1"/>
        <v>0</v>
      </c>
      <c r="R24" s="24"/>
      <c r="S24" s="24">
        <f>R25*0.1</f>
        <v>0</v>
      </c>
      <c r="T24" s="59">
        <f>SUM(Q24+O24+M24+L24)</f>
        <v>16</v>
      </c>
      <c r="U24" s="118"/>
      <c r="V24" s="121"/>
      <c r="W24" s="24"/>
      <c r="X24" s="24">
        <v>2</v>
      </c>
      <c r="Y24" s="24"/>
      <c r="Z24" s="24"/>
      <c r="AA24" s="24"/>
      <c r="AB24" s="24"/>
      <c r="AC24" s="19" t="s">
        <v>182</v>
      </c>
      <c r="AD24" s="20" t="s">
        <v>183</v>
      </c>
      <c r="AE24" s="35" t="s">
        <v>184</v>
      </c>
    </row>
    <row r="25" spans="1:31" ht="25.5" x14ac:dyDescent="0.25">
      <c r="A25" s="130">
        <v>3</v>
      </c>
      <c r="B25" s="126">
        <v>2</v>
      </c>
      <c r="C25" s="133" t="s">
        <v>185</v>
      </c>
      <c r="D25" s="145" t="s">
        <v>111</v>
      </c>
      <c r="E25" s="126" t="s">
        <v>55</v>
      </c>
      <c r="F25" s="69" t="s">
        <v>159</v>
      </c>
      <c r="G25" s="69" t="s">
        <v>55</v>
      </c>
      <c r="H25" s="76" t="s">
        <v>82</v>
      </c>
      <c r="I25" s="70" t="s">
        <v>92</v>
      </c>
      <c r="J25" s="69"/>
      <c r="K25" s="69"/>
      <c r="L25" s="69"/>
      <c r="M25" s="69"/>
      <c r="N25" s="69">
        <v>75</v>
      </c>
      <c r="O25" s="69">
        <f t="shared" si="0"/>
        <v>75</v>
      </c>
      <c r="P25" s="69"/>
      <c r="Q25" s="69">
        <f t="shared" si="1"/>
        <v>0</v>
      </c>
      <c r="R25" s="69"/>
      <c r="S25" s="69"/>
      <c r="T25" s="72">
        <v>75</v>
      </c>
      <c r="U25" s="126">
        <v>675</v>
      </c>
      <c r="V25" s="138">
        <v>27</v>
      </c>
      <c r="W25" s="69"/>
      <c r="X25" s="69">
        <v>3</v>
      </c>
      <c r="Y25" s="69"/>
      <c r="Z25" s="69"/>
      <c r="AA25" s="69"/>
      <c r="AB25" s="69"/>
      <c r="AC25" s="145" t="s">
        <v>106</v>
      </c>
      <c r="AD25" s="74"/>
      <c r="AE25" s="74"/>
    </row>
    <row r="26" spans="1:31" x14ac:dyDescent="0.25">
      <c r="A26" s="131"/>
      <c r="B26" s="102"/>
      <c r="C26" s="134"/>
      <c r="D26" s="103"/>
      <c r="E26" s="102"/>
      <c r="F26" s="69" t="s">
        <v>112</v>
      </c>
      <c r="G26" s="69" t="s">
        <v>55</v>
      </c>
      <c r="H26" s="69"/>
      <c r="I26" s="70" t="s">
        <v>56</v>
      </c>
      <c r="J26" s="69"/>
      <c r="K26" s="69"/>
      <c r="L26" s="69"/>
      <c r="M26" s="69"/>
      <c r="N26" s="69">
        <v>100</v>
      </c>
      <c r="O26" s="69">
        <v>100</v>
      </c>
      <c r="P26" s="69"/>
      <c r="Q26" s="69"/>
      <c r="R26" s="69"/>
      <c r="S26" s="69"/>
      <c r="T26" s="72">
        <v>100</v>
      </c>
      <c r="U26" s="102"/>
      <c r="V26" s="104"/>
      <c r="W26" s="69"/>
      <c r="X26" s="69">
        <v>4</v>
      </c>
      <c r="Y26" s="69"/>
      <c r="Z26" s="69"/>
      <c r="AA26" s="69"/>
      <c r="AB26" s="69"/>
      <c r="AC26" s="103"/>
      <c r="AD26" s="74"/>
      <c r="AE26" s="74"/>
    </row>
    <row r="27" spans="1:31" x14ac:dyDescent="0.25">
      <c r="A27" s="131"/>
      <c r="B27" s="102"/>
      <c r="C27" s="134"/>
      <c r="D27" s="146"/>
      <c r="E27" s="102"/>
      <c r="F27" s="69" t="s">
        <v>328</v>
      </c>
      <c r="G27" s="69" t="s">
        <v>55</v>
      </c>
      <c r="H27" s="69"/>
      <c r="I27" s="70" t="s">
        <v>56</v>
      </c>
      <c r="J27" s="69"/>
      <c r="K27" s="69"/>
      <c r="L27" s="69"/>
      <c r="M27" s="69"/>
      <c r="N27" s="69">
        <v>75</v>
      </c>
      <c r="O27" s="69">
        <v>75</v>
      </c>
      <c r="P27" s="69"/>
      <c r="Q27" s="69"/>
      <c r="R27" s="69"/>
      <c r="S27" s="69"/>
      <c r="T27" s="72">
        <v>75</v>
      </c>
      <c r="U27" s="102"/>
      <c r="V27" s="104"/>
      <c r="W27" s="69"/>
      <c r="X27" s="69">
        <v>3</v>
      </c>
      <c r="Y27" s="69"/>
      <c r="Z27" s="69"/>
      <c r="AA27" s="69"/>
      <c r="AB27" s="69"/>
      <c r="AC27" s="103"/>
      <c r="AD27" s="74"/>
      <c r="AE27" s="74"/>
    </row>
    <row r="28" spans="1:31" ht="25.5" x14ac:dyDescent="0.25">
      <c r="A28" s="131"/>
      <c r="B28" s="102"/>
      <c r="C28" s="134"/>
      <c r="D28" s="126" t="s">
        <v>187</v>
      </c>
      <c r="E28" s="102"/>
      <c r="F28" s="73" t="s">
        <v>312</v>
      </c>
      <c r="G28" s="69" t="s">
        <v>55</v>
      </c>
      <c r="H28" s="69"/>
      <c r="I28" s="70" t="s">
        <v>56</v>
      </c>
      <c r="J28" s="69"/>
      <c r="K28" s="69"/>
      <c r="L28" s="69"/>
      <c r="M28" s="69"/>
      <c r="N28" s="69">
        <v>75</v>
      </c>
      <c r="O28" s="69">
        <v>75</v>
      </c>
      <c r="P28" s="69"/>
      <c r="Q28" s="69"/>
      <c r="R28" s="69"/>
      <c r="S28" s="69"/>
      <c r="T28" s="72">
        <v>75</v>
      </c>
      <c r="U28" s="102"/>
      <c r="V28" s="104"/>
      <c r="W28" s="69"/>
      <c r="X28" s="69">
        <v>3</v>
      </c>
      <c r="Y28" s="69"/>
      <c r="Z28" s="69"/>
      <c r="AA28" s="69"/>
      <c r="AB28" s="69"/>
      <c r="AC28" s="103"/>
      <c r="AD28" s="74"/>
      <c r="AE28" s="74"/>
    </row>
    <row r="29" spans="1:31" x14ac:dyDescent="0.25">
      <c r="A29" s="131"/>
      <c r="B29" s="102"/>
      <c r="C29" s="134"/>
      <c r="D29" s="127"/>
      <c r="E29" s="102"/>
      <c r="F29" s="69" t="s">
        <v>326</v>
      </c>
      <c r="G29" s="69" t="s">
        <v>55</v>
      </c>
      <c r="H29" s="69"/>
      <c r="I29" s="70" t="s">
        <v>56</v>
      </c>
      <c r="J29" s="69"/>
      <c r="K29" s="69"/>
      <c r="L29" s="69"/>
      <c r="M29" s="69"/>
      <c r="N29" s="69">
        <v>50</v>
      </c>
      <c r="O29" s="69">
        <v>50</v>
      </c>
      <c r="P29" s="69"/>
      <c r="Q29" s="69"/>
      <c r="R29" s="69"/>
      <c r="S29" s="69"/>
      <c r="T29" s="72">
        <v>50</v>
      </c>
      <c r="U29" s="102"/>
      <c r="V29" s="104"/>
      <c r="W29" s="69"/>
      <c r="X29" s="69">
        <v>2</v>
      </c>
      <c r="Y29" s="69"/>
      <c r="Z29" s="69"/>
      <c r="AA29" s="69"/>
      <c r="AB29" s="69"/>
      <c r="AC29" s="103"/>
      <c r="AD29" s="74"/>
      <c r="AE29" s="74"/>
    </row>
    <row r="30" spans="1:31" x14ac:dyDescent="0.25">
      <c r="A30" s="131"/>
      <c r="B30" s="102"/>
      <c r="C30" s="134"/>
      <c r="D30" s="126" t="s">
        <v>188</v>
      </c>
      <c r="E30" s="102"/>
      <c r="F30" s="69" t="s">
        <v>189</v>
      </c>
      <c r="G30" s="69" t="s">
        <v>55</v>
      </c>
      <c r="H30" s="69"/>
      <c r="I30" s="70" t="s">
        <v>56</v>
      </c>
      <c r="J30" s="69"/>
      <c r="K30" s="69"/>
      <c r="L30" s="69"/>
      <c r="M30" s="69"/>
      <c r="N30" s="69">
        <v>50</v>
      </c>
      <c r="O30" s="69">
        <v>50</v>
      </c>
      <c r="P30" s="69"/>
      <c r="Q30" s="69"/>
      <c r="R30" s="69"/>
      <c r="S30" s="69"/>
      <c r="T30" s="72">
        <v>50</v>
      </c>
      <c r="U30" s="102"/>
      <c r="V30" s="104"/>
      <c r="W30" s="69"/>
      <c r="X30" s="69">
        <v>2</v>
      </c>
      <c r="Y30" s="69"/>
      <c r="Z30" s="69"/>
      <c r="AA30" s="69"/>
      <c r="AB30" s="69"/>
      <c r="AC30" s="103"/>
      <c r="AD30" s="74"/>
      <c r="AE30" s="74"/>
    </row>
    <row r="31" spans="1:31" ht="25.5" x14ac:dyDescent="0.25">
      <c r="A31" s="131"/>
      <c r="B31" s="102"/>
      <c r="C31" s="134"/>
      <c r="D31" s="102"/>
      <c r="E31" s="102"/>
      <c r="F31" s="73" t="s">
        <v>114</v>
      </c>
      <c r="G31" s="69" t="s">
        <v>55</v>
      </c>
      <c r="H31" s="69"/>
      <c r="I31" s="70" t="s">
        <v>186</v>
      </c>
      <c r="J31" s="69" t="s">
        <v>47</v>
      </c>
      <c r="K31" s="69"/>
      <c r="L31" s="69"/>
      <c r="M31" s="69"/>
      <c r="N31" s="69">
        <v>50</v>
      </c>
      <c r="O31" s="69">
        <v>50</v>
      </c>
      <c r="P31" s="69"/>
      <c r="Q31" s="69"/>
      <c r="R31" s="69"/>
      <c r="S31" s="69"/>
      <c r="T31" s="72">
        <v>50</v>
      </c>
      <c r="U31" s="102"/>
      <c r="V31" s="104"/>
      <c r="W31" s="69"/>
      <c r="X31" s="69">
        <v>2</v>
      </c>
      <c r="Y31" s="69"/>
      <c r="Z31" s="69"/>
      <c r="AA31" s="69"/>
      <c r="AB31" s="69"/>
      <c r="AC31" s="103"/>
      <c r="AD31" s="74"/>
      <c r="AE31" s="74"/>
    </row>
    <row r="32" spans="1:31" x14ac:dyDescent="0.25">
      <c r="A32" s="131"/>
      <c r="B32" s="102"/>
      <c r="C32" s="134"/>
      <c r="D32" s="102"/>
      <c r="E32" s="102"/>
      <c r="F32" s="69" t="s">
        <v>190</v>
      </c>
      <c r="G32" s="69" t="s">
        <v>55</v>
      </c>
      <c r="H32" s="69"/>
      <c r="I32" s="70" t="s">
        <v>56</v>
      </c>
      <c r="J32" s="69"/>
      <c r="K32" s="69"/>
      <c r="L32" s="69"/>
      <c r="M32" s="69"/>
      <c r="N32" s="69">
        <v>50</v>
      </c>
      <c r="O32" s="69">
        <v>50</v>
      </c>
      <c r="P32" s="69"/>
      <c r="Q32" s="69"/>
      <c r="R32" s="69"/>
      <c r="S32" s="69"/>
      <c r="T32" s="72">
        <v>50</v>
      </c>
      <c r="U32" s="102"/>
      <c r="V32" s="104"/>
      <c r="W32" s="69"/>
      <c r="X32" s="69">
        <v>2</v>
      </c>
      <c r="Y32" s="69"/>
      <c r="Z32" s="69"/>
      <c r="AA32" s="69"/>
      <c r="AB32" s="69"/>
      <c r="AC32" s="103"/>
      <c r="AD32" s="74"/>
      <c r="AE32" s="74"/>
    </row>
    <row r="33" spans="1:31" x14ac:dyDescent="0.25">
      <c r="A33" s="131"/>
      <c r="B33" s="102"/>
      <c r="C33" s="134"/>
      <c r="D33" s="81" t="s">
        <v>116</v>
      </c>
      <c r="E33" s="102"/>
      <c r="F33" s="69" t="s">
        <v>191</v>
      </c>
      <c r="G33" s="69" t="s">
        <v>55</v>
      </c>
      <c r="H33" s="69"/>
      <c r="I33" s="70" t="s">
        <v>56</v>
      </c>
      <c r="J33" s="69"/>
      <c r="K33" s="69"/>
      <c r="L33" s="69"/>
      <c r="M33" s="69"/>
      <c r="N33" s="69">
        <v>100</v>
      </c>
      <c r="O33" s="69">
        <v>100</v>
      </c>
      <c r="P33" s="69"/>
      <c r="Q33" s="69"/>
      <c r="R33" s="69"/>
      <c r="S33" s="69"/>
      <c r="T33" s="72">
        <v>100</v>
      </c>
      <c r="U33" s="102"/>
      <c r="V33" s="104"/>
      <c r="W33" s="69"/>
      <c r="X33" s="69">
        <v>4</v>
      </c>
      <c r="Y33" s="69"/>
      <c r="Z33" s="69"/>
      <c r="AA33" s="69"/>
      <c r="AB33" s="69"/>
      <c r="AC33" s="103"/>
      <c r="AD33" s="74"/>
      <c r="AE33" s="74"/>
    </row>
    <row r="34" spans="1:31" x14ac:dyDescent="0.25">
      <c r="A34" s="132"/>
      <c r="B34" s="127"/>
      <c r="C34" s="135"/>
      <c r="D34" s="69" t="s">
        <v>192</v>
      </c>
      <c r="E34" s="127"/>
      <c r="F34" s="69" t="s">
        <v>313</v>
      </c>
      <c r="G34" s="69" t="s">
        <v>55</v>
      </c>
      <c r="H34" s="69"/>
      <c r="I34" s="70" t="s">
        <v>56</v>
      </c>
      <c r="J34" s="69"/>
      <c r="K34" s="69"/>
      <c r="L34" s="69"/>
      <c r="M34" s="69"/>
      <c r="N34" s="69">
        <v>50</v>
      </c>
      <c r="O34" s="69">
        <v>50</v>
      </c>
      <c r="P34" s="69"/>
      <c r="Q34" s="69"/>
      <c r="R34" s="69"/>
      <c r="S34" s="69"/>
      <c r="T34" s="72">
        <v>50</v>
      </c>
      <c r="U34" s="127"/>
      <c r="V34" s="139"/>
      <c r="W34" s="69"/>
      <c r="X34" s="69">
        <v>2</v>
      </c>
      <c r="Y34" s="69"/>
      <c r="Z34" s="69"/>
      <c r="AA34" s="69"/>
      <c r="AB34" s="69"/>
      <c r="AC34" s="146"/>
      <c r="AD34" s="74"/>
      <c r="AE34" s="74"/>
    </row>
    <row r="35" spans="1:31" ht="102" x14ac:dyDescent="0.25">
      <c r="A35" s="36">
        <v>3</v>
      </c>
      <c r="B35" s="37">
        <v>2</v>
      </c>
      <c r="C35" s="38" t="s">
        <v>193</v>
      </c>
      <c r="D35" s="39" t="s">
        <v>194</v>
      </c>
      <c r="E35" s="40" t="s">
        <v>55</v>
      </c>
      <c r="F35" s="41" t="s">
        <v>114</v>
      </c>
      <c r="G35" s="40" t="s">
        <v>55</v>
      </c>
      <c r="H35" s="40"/>
      <c r="I35" s="40" t="s">
        <v>56</v>
      </c>
      <c r="J35" s="40" t="s">
        <v>47</v>
      </c>
      <c r="K35" s="40"/>
      <c r="L35" s="40"/>
      <c r="M35" s="40">
        <v>24</v>
      </c>
      <c r="N35" s="37"/>
      <c r="O35" s="37">
        <f>SUM(N35)</f>
        <v>0</v>
      </c>
      <c r="P35" s="37"/>
      <c r="Q35" s="37">
        <f>P35*0.5</f>
        <v>0</v>
      </c>
      <c r="R35" s="37"/>
      <c r="S35" s="37"/>
      <c r="T35" s="60">
        <f>SUM(Q35+O35+M35+L35)</f>
        <v>24</v>
      </c>
      <c r="U35" s="37">
        <v>24</v>
      </c>
      <c r="V35" s="42">
        <v>3</v>
      </c>
      <c r="W35" s="37"/>
      <c r="X35" s="37"/>
      <c r="Y35" s="37"/>
      <c r="Z35" s="37"/>
      <c r="AA35" s="37"/>
      <c r="AB35" s="37">
        <v>3</v>
      </c>
      <c r="AC35" s="19" t="s">
        <v>125</v>
      </c>
      <c r="AD35" s="36"/>
      <c r="AE35" s="36"/>
    </row>
    <row r="36" spans="1:31" ht="38.25" x14ac:dyDescent="0.25">
      <c r="A36" s="74">
        <v>3</v>
      </c>
      <c r="B36" s="69">
        <v>2</v>
      </c>
      <c r="C36" s="73" t="s">
        <v>126</v>
      </c>
      <c r="D36" s="69"/>
      <c r="E36" s="69" t="s">
        <v>127</v>
      </c>
      <c r="F36" s="82" t="s">
        <v>114</v>
      </c>
      <c r="G36" s="69" t="s">
        <v>55</v>
      </c>
      <c r="H36" s="81"/>
      <c r="I36" s="81" t="s">
        <v>56</v>
      </c>
      <c r="J36" s="81" t="s">
        <v>47</v>
      </c>
      <c r="K36" s="69"/>
      <c r="L36" s="69">
        <v>16</v>
      </c>
      <c r="M36" s="69"/>
      <c r="N36" s="69"/>
      <c r="O36" s="69">
        <f>SUM(N36)</f>
        <v>0</v>
      </c>
      <c r="P36" s="69"/>
      <c r="Q36" s="69">
        <f>P36*0.5</f>
        <v>0</v>
      </c>
      <c r="R36" s="69"/>
      <c r="S36" s="69"/>
      <c r="T36" s="72">
        <f>SUM(Q36+O36+M36+L36)</f>
        <v>16</v>
      </c>
      <c r="U36" s="69">
        <v>16</v>
      </c>
      <c r="V36" s="83">
        <v>2</v>
      </c>
      <c r="W36" s="69"/>
      <c r="X36" s="69"/>
      <c r="Y36" s="69"/>
      <c r="Z36" s="69">
        <v>2</v>
      </c>
      <c r="AA36" s="69"/>
      <c r="AB36" s="69"/>
      <c r="AC36" s="73" t="s">
        <v>128</v>
      </c>
      <c r="AD36" s="74"/>
      <c r="AE36" s="74"/>
    </row>
    <row r="37" spans="1:31" ht="51" x14ac:dyDescent="0.25">
      <c r="A37" s="20">
        <v>3</v>
      </c>
      <c r="B37" s="24">
        <v>2</v>
      </c>
      <c r="C37" s="13" t="s">
        <v>195</v>
      </c>
      <c r="D37" s="21"/>
      <c r="E37" s="21" t="s">
        <v>196</v>
      </c>
      <c r="F37" s="21"/>
      <c r="G37" s="21"/>
      <c r="H37" s="21"/>
      <c r="I37" s="21"/>
      <c r="J37" s="21"/>
      <c r="K37" s="21"/>
      <c r="L37" s="21"/>
      <c r="M37" s="21"/>
      <c r="N37" s="24"/>
      <c r="O37" s="24">
        <f>SUM(N37)</f>
        <v>0</v>
      </c>
      <c r="P37" s="24"/>
      <c r="Q37" s="24">
        <f>P37*0.5</f>
        <v>0</v>
      </c>
      <c r="R37" s="24"/>
      <c r="S37" s="24"/>
      <c r="T37" s="59">
        <f>SUM(Q37+O37+M37+L37)</f>
        <v>0</v>
      </c>
      <c r="U37" s="24"/>
      <c r="V37" s="43">
        <v>6</v>
      </c>
      <c r="W37" s="24"/>
      <c r="X37" s="24"/>
      <c r="Y37" s="24"/>
      <c r="Z37" s="24"/>
      <c r="AA37" s="24">
        <v>6</v>
      </c>
      <c r="AB37" s="24"/>
      <c r="AC37" s="19" t="s">
        <v>197</v>
      </c>
      <c r="AD37" s="20"/>
      <c r="AE37" s="20"/>
    </row>
    <row r="38" spans="1:31" x14ac:dyDescent="0.25">
      <c r="A38" s="20"/>
      <c r="B38" s="24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4"/>
      <c r="O38" s="24">
        <f>SUM(N38)</f>
        <v>0</v>
      </c>
      <c r="P38" s="24"/>
      <c r="Q38" s="24">
        <f>P38*0.5</f>
        <v>0</v>
      </c>
      <c r="R38" s="24"/>
      <c r="S38" s="24">
        <f>R39*0.1</f>
        <v>0</v>
      </c>
      <c r="T38" s="59">
        <f>SUM(Q38+O38+M38+L38)</f>
        <v>0</v>
      </c>
      <c r="U38" s="21"/>
      <c r="V38" s="43"/>
      <c r="W38" s="24"/>
      <c r="X38" s="24"/>
      <c r="Y38" s="24"/>
      <c r="Z38" s="24"/>
      <c r="AA38" s="24"/>
      <c r="AB38" s="24"/>
      <c r="AC38" s="19"/>
      <c r="AD38" s="20"/>
      <c r="AE38" s="20"/>
    </row>
    <row r="39" spans="1:31" ht="15.75" thickBot="1" x14ac:dyDescent="0.3">
      <c r="A39" s="44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5"/>
      <c r="O39" s="45"/>
      <c r="P39" s="45"/>
      <c r="Q39" s="45"/>
      <c r="R39" s="45"/>
      <c r="S39" s="45"/>
      <c r="T39" s="45"/>
      <c r="U39" s="46"/>
      <c r="V39" s="47">
        <f>SUM(V5:V38)</f>
        <v>67</v>
      </c>
      <c r="W39" s="43">
        <f>SUM(W6:W38)</f>
        <v>0</v>
      </c>
      <c r="X39" s="43">
        <f>SUM(X5:X38)</f>
        <v>56</v>
      </c>
      <c r="Y39" s="43">
        <f>SUM(Y6:Y38)</f>
        <v>0</v>
      </c>
      <c r="Z39" s="43">
        <f>SUM(Z6:Z38)</f>
        <v>2</v>
      </c>
      <c r="AA39" s="43">
        <f>SUM(AA6:AA38)</f>
        <v>6</v>
      </c>
      <c r="AB39" s="43">
        <f>SUM(AB6:AB38)</f>
        <v>3</v>
      </c>
      <c r="AC39" s="48"/>
      <c r="AD39" s="44"/>
      <c r="AE39" s="44"/>
    </row>
    <row r="40" spans="1:3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</sheetData>
  <mergeCells count="96">
    <mergeCell ref="D30:D32"/>
    <mergeCell ref="AE18:AE19"/>
    <mergeCell ref="A25:A34"/>
    <mergeCell ref="B25:B34"/>
    <mergeCell ref="C25:C34"/>
    <mergeCell ref="D25:D27"/>
    <mergeCell ref="E25:E34"/>
    <mergeCell ref="U25:U34"/>
    <mergeCell ref="V25:V34"/>
    <mergeCell ref="AC25:AC34"/>
    <mergeCell ref="D28:D29"/>
    <mergeCell ref="Y18:Y19"/>
    <mergeCell ref="Z18:Z19"/>
    <mergeCell ref="AA18:AA19"/>
    <mergeCell ref="AB18:AB19"/>
    <mergeCell ref="AC18:AC19"/>
    <mergeCell ref="AD18:AD19"/>
    <mergeCell ref="S18:S19"/>
    <mergeCell ref="T18:T19"/>
    <mergeCell ref="U18:U24"/>
    <mergeCell ref="V18:V24"/>
    <mergeCell ref="W18:W19"/>
    <mergeCell ref="X18:X19"/>
    <mergeCell ref="R18:R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A18:A24"/>
    <mergeCell ref="B18:B24"/>
    <mergeCell ref="C18:C24"/>
    <mergeCell ref="D18:D19"/>
    <mergeCell ref="E18:E19"/>
    <mergeCell ref="F18:F19"/>
    <mergeCell ref="Z14:Z15"/>
    <mergeCell ref="AA14:AA15"/>
    <mergeCell ref="AB14:AB15"/>
    <mergeCell ref="AC14:AC15"/>
    <mergeCell ref="L14:L15"/>
    <mergeCell ref="M14:M15"/>
    <mergeCell ref="N14:N15"/>
    <mergeCell ref="O14:O15"/>
    <mergeCell ref="P14:P15"/>
    <mergeCell ref="Q14:Q15"/>
    <mergeCell ref="F14:F15"/>
    <mergeCell ref="G14:G15"/>
    <mergeCell ref="H14:H15"/>
    <mergeCell ref="I14:I15"/>
    <mergeCell ref="J14:J15"/>
    <mergeCell ref="AD14:AD15"/>
    <mergeCell ref="AE14:AE15"/>
    <mergeCell ref="R14:R15"/>
    <mergeCell ref="S14:S15"/>
    <mergeCell ref="T14:T15"/>
    <mergeCell ref="W14:W15"/>
    <mergeCell ref="X14:X15"/>
    <mergeCell ref="Y14:Y15"/>
    <mergeCell ref="K14:K15"/>
    <mergeCell ref="AC10:AC11"/>
    <mergeCell ref="AD10:AD11"/>
    <mergeCell ref="AE10:AE11"/>
    <mergeCell ref="A12:A17"/>
    <mergeCell ref="B12:B17"/>
    <mergeCell ref="C12:C17"/>
    <mergeCell ref="U12:U17"/>
    <mergeCell ref="V12:V17"/>
    <mergeCell ref="D14:D15"/>
    <mergeCell ref="E14:E15"/>
    <mergeCell ref="W10:W11"/>
    <mergeCell ref="X10:X11"/>
    <mergeCell ref="Y10:Y11"/>
    <mergeCell ref="Z10:Z11"/>
    <mergeCell ref="AA10:AA11"/>
    <mergeCell ref="AB10:AB11"/>
    <mergeCell ref="A8:A11"/>
    <mergeCell ref="B8:B11"/>
    <mergeCell ref="C8:C11"/>
    <mergeCell ref="U8:U11"/>
    <mergeCell ref="V8:V11"/>
    <mergeCell ref="D10:D11"/>
    <mergeCell ref="E10:E11"/>
    <mergeCell ref="M2:S2"/>
    <mergeCell ref="AD2:AE2"/>
    <mergeCell ref="B4:AC4"/>
    <mergeCell ref="A5:A7"/>
    <mergeCell ref="B5:B7"/>
    <mergeCell ref="C5:C7"/>
    <mergeCell ref="U5:U7"/>
    <mergeCell ref="V5:V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2020-06-23T09:43:36Z</dcterms:modified>
</cp:coreProperties>
</file>